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55" windowHeight="9720" activeTab="3"/>
  </bookViews>
  <sheets>
    <sheet name="Report" sheetId="1" r:id="rId1"/>
    <sheet name="Rcpt Sch" sheetId="2" r:id="rId2"/>
    <sheet name="Disb Sch" sheetId="3" r:id="rId3"/>
    <sheet name="Instructions" sheetId="4" r:id="rId4"/>
  </sheets>
  <definedNames>
    <definedName name="Address">'Report'!$C$8</definedName>
    <definedName name="Amend">'Report'!$E$2</definedName>
    <definedName name="City">'Report'!$C$9</definedName>
    <definedName name="Comp1">'Report'!$J$17</definedName>
    <definedName name="Comp10">'Report'!$J$26</definedName>
    <definedName name="Comp11">'Report'!$J$27</definedName>
    <definedName name="Comp12">'Report'!$J$28</definedName>
    <definedName name="Comp13">'Report'!$J$29</definedName>
    <definedName name="Comp14">'Report'!$J$30</definedName>
    <definedName name="Comp16">'Report'!$J$32</definedName>
    <definedName name="Comp2">'Report'!$J$18</definedName>
    <definedName name="Comp3">'Report'!$J$19</definedName>
    <definedName name="Comp4">'Report'!$J$20</definedName>
    <definedName name="Comp5">'Report'!$J$21</definedName>
    <definedName name="Comp6">'Report'!$J$22</definedName>
    <definedName name="Comp7">'Report'!$J$23</definedName>
    <definedName name="Comp8">'Report'!$J$24</definedName>
    <definedName name="D_Billed">'Disb Sch'!$S$20:$S$65536</definedName>
    <definedName name="D_Carrier">'Disb Sch'!$C$20:$C$65536</definedName>
    <definedName name="D_Carrier_ID">'Disb Sch'!$D$20:$D$65536</definedName>
    <definedName name="D_Dest_City">'Disb Sch'!$I$20:$I$65536</definedName>
    <definedName name="D_Dest_St">'Disb Sch'!$J$20:$J$65536</definedName>
    <definedName name="D_Dest_TCN">'Disb Sch'!$K$20:$K$65536</definedName>
    <definedName name="D_Document">'Disb Sch'!$P$20:$P$65536</definedName>
    <definedName name="D_Gross">'Disb Sch'!$R$20:$R$65536</definedName>
    <definedName name="D_Mode">'Disb Sch'!$E$20:$E$65536</definedName>
    <definedName name="D_Net">'Disb Sch'!$Q$20:$Q$65536</definedName>
    <definedName name="D_Origin_City">'Disb Sch'!$F$20:$F$65536</definedName>
    <definedName name="D_Origin_St">'Disb Sch'!$G$20:$G$65536</definedName>
    <definedName name="D_Origin_TCN">'Disb Sch'!$H$20:$H$65536</definedName>
    <definedName name="D_Product">'Disb Sch'!$B$20:$B$65536</definedName>
    <definedName name="D_Purch">'Disb Sch'!$L$20:$L$65536</definedName>
    <definedName name="D_Purch_ID">'Disb Sch'!$M$20:$M$65536</definedName>
    <definedName name="D_Schedule">'Disb Sch'!$A$20:$A$65536</definedName>
    <definedName name="D_Suffix">'Disb Sch'!$N$20:$N$65536</definedName>
    <definedName name="D_Trans_Date">'Disb Sch'!$O$20:$O$65536</definedName>
    <definedName name="EDIIndicator">'Report'!$D$1</definedName>
    <definedName name="Email1">'Report'!$C$11</definedName>
    <definedName name="Email2">'Report'!$C$12</definedName>
    <definedName name="Ext">'Report'!$E$14</definedName>
    <definedName name="FEIN">'Report'!$C$6</definedName>
    <definedName name="Gasohol1">'Report'!$G$17</definedName>
    <definedName name="Gasohol10">'Report'!$G$26</definedName>
    <definedName name="Gasohol11">'Report'!$G$27</definedName>
    <definedName name="Gasohol12">'Report'!$G$28</definedName>
    <definedName name="Gasohol13">'Report'!$G$29</definedName>
    <definedName name="Gasohol14">'Report'!$G$30</definedName>
    <definedName name="Gasohol17">'Report'!$G$33</definedName>
    <definedName name="Gasohol2">'Report'!$G$18</definedName>
    <definedName name="Gasohol3">'Report'!$G$19</definedName>
    <definedName name="Gasohol4">'Report'!$G$20</definedName>
    <definedName name="Gasohol5">'Report'!$G$21</definedName>
    <definedName name="Gasohol6">'Report'!$G$22</definedName>
    <definedName name="Gasohol7">'Report'!$G$23</definedName>
    <definedName name="Gasohol9">'Report'!$G$25</definedName>
    <definedName name="License">'Report'!$E$5</definedName>
    <definedName name="Meth1">'Report'!$I$17</definedName>
    <definedName name="Meth10">'Report'!$I$26</definedName>
    <definedName name="Meth11">'Report'!$I$27</definedName>
    <definedName name="Meth12">'Report'!$I$28</definedName>
    <definedName name="Meth13">'Report'!$I$29</definedName>
    <definedName name="Meth14">'Report'!$I$30</definedName>
    <definedName name="Meth16">'Report'!$I$32</definedName>
    <definedName name="Meth2">'Report'!$I$18</definedName>
    <definedName name="Meth3">'Report'!$I$19</definedName>
    <definedName name="Meth4">'Report'!$I$20</definedName>
    <definedName name="Meth5">'Report'!$I$21</definedName>
    <definedName name="Meth6">'Report'!$I$22</definedName>
    <definedName name="Meth7">'Report'!$I$23</definedName>
    <definedName name="Meth8">'Report'!$I$24</definedName>
    <definedName name="Name">'Report'!$C$7</definedName>
    <definedName name="NDEth1">'Report'!$H$17</definedName>
    <definedName name="NDEth10">'Report'!$H$26</definedName>
    <definedName name="NDEth11">'Report'!$H$27</definedName>
    <definedName name="NDEth12">'Report'!$H$28</definedName>
    <definedName name="NDEth13">'Report'!$H$29</definedName>
    <definedName name="NDEth14">'Report'!$H$30</definedName>
    <definedName name="NDEth16">'Report'!$H$32</definedName>
    <definedName name="NDEth2">'Report'!$H$18</definedName>
    <definedName name="NDEth3">'Report'!$H$19</definedName>
    <definedName name="NDEth4">'Report'!$H$20</definedName>
    <definedName name="NDEth5">'Report'!$H$21</definedName>
    <definedName name="NDEth6">'Report'!$H$22</definedName>
    <definedName name="NDEth7">'Report'!$H$23</definedName>
    <definedName name="NDEth8">'Report'!$H$24</definedName>
    <definedName name="NDGas1">'Report'!$F$17</definedName>
    <definedName name="NDGas10">'Report'!$F$26</definedName>
    <definedName name="NDGas11">'Report'!$F$27</definedName>
    <definedName name="NDGas12">'Report'!$F$28</definedName>
    <definedName name="NDGas13">'Report'!$F$29</definedName>
    <definedName name="NDGas14">'Report'!$F$30</definedName>
    <definedName name="NDGas16">'Report'!$F$32</definedName>
    <definedName name="NDGas2">'Report'!$F$18</definedName>
    <definedName name="NDGas3">'Report'!$F$19</definedName>
    <definedName name="NDGas4">'Report'!$F$20</definedName>
    <definedName name="NDGas5">'Report'!$F$21</definedName>
    <definedName name="NDGas6">'Report'!$F$22</definedName>
    <definedName name="NDGas7">'Report'!$F$23</definedName>
    <definedName name="NDGas8">'Report'!$F$24</definedName>
    <definedName name="Period">'Report'!$C$5</definedName>
    <definedName name="Phone">'Report'!$C$14</definedName>
    <definedName name="Preparer">'Report'!$C$13</definedName>
    <definedName name="_xlnm.Print_Titles" localSheetId="2">'Disb Sch'!$1:$19</definedName>
    <definedName name="_xlnm.Print_Titles" localSheetId="1">'Rcpt Sch'!$1:$19</definedName>
    <definedName name="R_Billed">'Rcpt Sch'!$S$20:$S$65536</definedName>
    <definedName name="R_Carrier">'Rcpt Sch'!$C$20:$C$65536</definedName>
    <definedName name="R_Carrier_ID">'Rcpt Sch'!$D$20:$D$65536</definedName>
    <definedName name="R_Dest_City">'Rcpt Sch'!$I$20:$I$65536</definedName>
    <definedName name="R_Dest_St">'Rcpt Sch'!$J$20:$J$65536</definedName>
    <definedName name="R_Dest_TCN">'Rcpt Sch'!$K$20:$K$65536</definedName>
    <definedName name="R_Document">'Rcpt Sch'!$P$20:$P$65536</definedName>
    <definedName name="R_Gross">'Rcpt Sch'!$R$20:$R$65536</definedName>
    <definedName name="R_Mode">'Rcpt Sch'!$E$20:$E$65536</definedName>
    <definedName name="R_Net">'Rcpt Sch'!$Q$20:$Q$65536</definedName>
    <definedName name="R_Origin_City">'Rcpt Sch'!$F$20:$F$65536</definedName>
    <definedName name="R_Origin_St">'Rcpt Sch'!$G$20:$G$65536</definedName>
    <definedName name="R_Origin_TCN">'Rcpt Sch'!$H$20:$H$65536</definedName>
    <definedName name="R_Product">'Rcpt Sch'!$B$20:$B$65536</definedName>
    <definedName name="R_Schedule">'Rcpt Sch'!$A$20:$A$65536</definedName>
    <definedName name="R_Seller">'Rcpt Sch'!$L$20:$L$65536</definedName>
    <definedName name="R_Seller_ID">'Rcpt Sch'!$M$20:$M$65536</definedName>
    <definedName name="R_Suffix">'Rcpt Sch'!$N$20:$N$65536</definedName>
    <definedName name="R_Trans_Date">'Rcpt Sch'!$O$20:$O$65536</definedName>
    <definedName name="sortrange1">'Rcpt Sch'!$A$20:$U$65536</definedName>
    <definedName name="sortrange2">'Disb Sch'!$A$20:$U$65536</definedName>
    <definedName name="State">'Report'!$C$10</definedName>
    <definedName name="Suffix">'Report'!$E$6</definedName>
    <definedName name="Test">'Report'!$E$3</definedName>
    <definedName name="Total1">'Report'!$K$17</definedName>
    <definedName name="Total10">'Report'!$K$26</definedName>
    <definedName name="Total11">'Report'!$K$27</definedName>
    <definedName name="Total12">'Report'!$K$28</definedName>
    <definedName name="Total13">'Report'!$K$29</definedName>
    <definedName name="Total14">'Report'!$K$30</definedName>
    <definedName name="Total16">'Report'!$K$32</definedName>
    <definedName name="Total17">'Report'!$K$33</definedName>
    <definedName name="Total18">'Report'!$K$34</definedName>
    <definedName name="Total19">'Report'!$K$35</definedName>
    <definedName name="Total2">'Report'!$K$18</definedName>
    <definedName name="Total21">'Report'!$K$36</definedName>
    <definedName name="Total22">'Report'!$K$37</definedName>
    <definedName name="Total23">'Report'!$K$38</definedName>
    <definedName name="Total24">'Report'!$K$39</definedName>
    <definedName name="Total26">'Report'!$K$40</definedName>
    <definedName name="Total4">'Report'!$K$20</definedName>
    <definedName name="Total5">'Report'!$K$21</definedName>
    <definedName name="Total6">'Report'!$K$22</definedName>
    <definedName name="Total7">'Report'!$K$23</definedName>
    <definedName name="Total8">'Report'!$K$24</definedName>
    <definedName name="Total9">'Report'!$K$25</definedName>
    <definedName name="Zip">'Report'!$E$10</definedName>
  </definedNames>
  <calcPr fullCalcOnLoad="1"/>
</workbook>
</file>

<file path=xl/comments1.xml><?xml version="1.0" encoding="utf-8"?>
<comments xmlns="http://schemas.openxmlformats.org/spreadsheetml/2006/main">
  <authors>
    <author>ND State Tax Department</author>
    <author>Kevin Schatz</author>
  </authors>
  <commentList>
    <comment ref="E2" authorId="0">
      <text>
        <r>
          <rPr>
            <b/>
            <sz val="8"/>
            <rFont val="Tahoma"/>
            <family val="2"/>
          </rPr>
          <t>The Original or Amended report indicator is required.</t>
        </r>
      </text>
    </comment>
    <comment ref="E3" authorId="0">
      <text>
        <r>
          <rPr>
            <b/>
            <sz val="8"/>
            <color indexed="10"/>
            <rFont val="Tahoma"/>
            <family val="2"/>
          </rPr>
          <t>T</t>
        </r>
        <r>
          <rPr>
            <b/>
            <sz val="8"/>
            <rFont val="Tahoma"/>
            <family val="2"/>
          </rPr>
          <t xml:space="preserve"> must be used during testing process.  Use</t>
        </r>
        <r>
          <rPr>
            <b/>
            <sz val="8"/>
            <color indexed="10"/>
            <rFont val="Tahoma"/>
            <family val="2"/>
          </rPr>
          <t xml:space="preserve"> P</t>
        </r>
        <r>
          <rPr>
            <b/>
            <sz val="8"/>
            <rFont val="Tahoma"/>
            <family val="2"/>
          </rPr>
          <t xml:space="preserve"> once approved to e-file production reports.</t>
        </r>
        <r>
          <rPr>
            <sz val="8"/>
            <rFont val="Tahoma"/>
            <family val="2"/>
          </rPr>
          <t xml:space="preserve">
</t>
        </r>
      </text>
    </comment>
    <comment ref="C10" authorId="0">
      <text>
        <r>
          <rPr>
            <b/>
            <sz val="8"/>
            <rFont val="Tahoma"/>
            <family val="2"/>
          </rPr>
          <t>Use 2 character state designation (i.e., ND).</t>
        </r>
        <r>
          <rPr>
            <sz val="8"/>
            <rFont val="Tahoma"/>
            <family val="2"/>
          </rPr>
          <t xml:space="preserve">
</t>
        </r>
      </text>
    </comment>
    <comment ref="H29" authorId="0">
      <text>
        <r>
          <rPr>
            <b/>
            <sz val="8"/>
            <rFont val="Tahoma"/>
            <family val="2"/>
          </rPr>
          <t>Ending physical inventory is required.</t>
        </r>
      </text>
    </comment>
    <comment ref="I29" authorId="0">
      <text>
        <r>
          <rPr>
            <b/>
            <sz val="8"/>
            <rFont val="Tahoma"/>
            <family val="2"/>
          </rPr>
          <t>Ending physical inventory is required.</t>
        </r>
      </text>
    </comment>
    <comment ref="J29" authorId="0">
      <text>
        <r>
          <rPr>
            <b/>
            <sz val="8"/>
            <rFont val="Tahoma"/>
            <family val="2"/>
          </rPr>
          <t>Ending physical inventory is required.</t>
        </r>
      </text>
    </comment>
    <comment ref="E5" authorId="0">
      <text>
        <r>
          <rPr>
            <b/>
            <sz val="8"/>
            <rFont val="Tahoma"/>
            <family val="2"/>
          </rPr>
          <t>The state assigned license number is required.</t>
        </r>
        <r>
          <rPr>
            <sz val="8"/>
            <rFont val="Tahoma"/>
            <family val="2"/>
          </rPr>
          <t xml:space="preserve">
</t>
        </r>
      </text>
    </comment>
    <comment ref="E6" authorId="0">
      <text>
        <r>
          <rPr>
            <b/>
            <sz val="8"/>
            <rFont val="Tahoma"/>
            <family val="2"/>
          </rPr>
          <t>The 2 digit state assigned suffix is required.</t>
        </r>
      </text>
    </comment>
    <comment ref="C5" authorId="0">
      <text>
        <r>
          <rPr>
            <b/>
            <sz val="8"/>
            <rFont val="Tahoma"/>
            <family val="2"/>
          </rPr>
          <t>Must use YYYYMM format (i.e. 200507).</t>
        </r>
      </text>
    </comment>
    <comment ref="C6" authorId="0">
      <text>
        <r>
          <rPr>
            <b/>
            <sz val="8"/>
            <rFont val="Tahoma"/>
            <family val="2"/>
          </rPr>
          <t>The 9 character FEIN is required, do not use hyphens.</t>
        </r>
      </text>
    </comment>
    <comment ref="F29" authorId="0">
      <text>
        <r>
          <rPr>
            <b/>
            <sz val="8"/>
            <rFont val="Tahoma"/>
            <family val="2"/>
          </rPr>
          <t>Ending physical inventory is required.</t>
        </r>
      </text>
    </comment>
    <comment ref="G29" authorId="0">
      <text>
        <r>
          <rPr>
            <b/>
            <sz val="8"/>
            <rFont val="Tahoma"/>
            <family val="2"/>
          </rPr>
          <t>Ending physical inventory is required.</t>
        </r>
      </text>
    </comment>
    <comment ref="E19" authorId="1">
      <text>
        <r>
          <rPr>
            <sz val="8"/>
            <rFont val="Tahoma"/>
            <family val="2"/>
          </rPr>
          <t>The total of all transfer (+/-) entries must equal zero.  If ERROR is indicated the totals do not balance.</t>
        </r>
        <r>
          <rPr>
            <sz val="8"/>
            <rFont val="Tahoma"/>
            <family val="2"/>
          </rPr>
          <t xml:space="preserve">
</t>
        </r>
      </text>
    </comment>
  </commentList>
</comments>
</file>

<file path=xl/sharedStrings.xml><?xml version="1.0" encoding="utf-8"?>
<sst xmlns="http://schemas.openxmlformats.org/spreadsheetml/2006/main" count="341" uniqueCount="232">
  <si>
    <t>Version</t>
  </si>
  <si>
    <t xml:space="preserve">  (O) Original  (A) Amended</t>
  </si>
  <si>
    <t>NORTH DAKOTA</t>
  </si>
  <si>
    <t xml:space="preserve">  (P) Production  (T) Test</t>
  </si>
  <si>
    <r>
      <t>Report Period (</t>
    </r>
    <r>
      <rPr>
        <b/>
        <sz val="10"/>
        <color indexed="10"/>
        <rFont val="Arial"/>
        <family val="2"/>
      </rPr>
      <t>YYYYMM</t>
    </r>
    <r>
      <rPr>
        <b/>
        <sz val="10"/>
        <rFont val="Arial"/>
        <family val="2"/>
      </rPr>
      <t>):</t>
    </r>
  </si>
  <si>
    <t>License #:</t>
  </si>
  <si>
    <t>Federal ID:</t>
  </si>
  <si>
    <t>Suffix:</t>
  </si>
  <si>
    <t>Business Name:</t>
  </si>
  <si>
    <t>Address:</t>
  </si>
  <si>
    <t>ND</t>
  </si>
  <si>
    <t>City:</t>
  </si>
  <si>
    <t>State:</t>
  </si>
  <si>
    <t>Zip Code:</t>
  </si>
  <si>
    <t>General Contact E-mail:</t>
  </si>
  <si>
    <t>E-file Coordinator E-mail:</t>
  </si>
  <si>
    <t>COLUMN A</t>
  </si>
  <si>
    <t>COLUMN B</t>
  </si>
  <si>
    <t>COLUMN C</t>
  </si>
  <si>
    <t>COLUMN D</t>
  </si>
  <si>
    <t>COLUMN E</t>
  </si>
  <si>
    <t>COLUMN F</t>
  </si>
  <si>
    <t>Prepared by:</t>
  </si>
  <si>
    <t>Gasoline</t>
  </si>
  <si>
    <t>Gasohol</t>
  </si>
  <si>
    <t>Unblended</t>
  </si>
  <si>
    <t>Blending</t>
  </si>
  <si>
    <t>COLUMN TOTALS</t>
  </si>
  <si>
    <t>Phone:</t>
  </si>
  <si>
    <t>Ethanol</t>
  </si>
  <si>
    <t>Methanol</t>
  </si>
  <si>
    <t>Components</t>
  </si>
  <si>
    <t>Pro. 065</t>
  </si>
  <si>
    <t>Pro. 241</t>
  </si>
  <si>
    <t>Pro. 243</t>
  </si>
  <si>
    <t>1.</t>
  </si>
  <si>
    <t>Inventory forward = last month's line 13 entries</t>
  </si>
  <si>
    <t>2.</t>
  </si>
  <si>
    <t>3.</t>
  </si>
  <si>
    <t>Product transfers (+ or -) within tax type 61</t>
  </si>
  <si>
    <t>4.</t>
  </si>
  <si>
    <t>Gal. taxable at $.23 per gal.  = Sch. 5</t>
  </si>
  <si>
    <t>5.</t>
  </si>
  <si>
    <t>Gal. allowance on Sch. 5 sales = .005 x line 4</t>
  </si>
  <si>
    <t>6.</t>
  </si>
  <si>
    <t>Gal. taxable at $.23 per gal.  = Schs. 5A+5Q</t>
  </si>
  <si>
    <t>7.</t>
  </si>
  <si>
    <t>Gal. from $.23 per gal. tax-pd inven. = Sch. 10G</t>
  </si>
  <si>
    <t>8.</t>
  </si>
  <si>
    <t>9.</t>
  </si>
  <si>
    <t>Net gal. gasohol taxable at $.23 per gal. = lines 4-5+6-7</t>
  </si>
  <si>
    <t>10.</t>
  </si>
  <si>
    <t>11.</t>
  </si>
  <si>
    <t>Gal. ND tax-exempt = Schs. 8+10</t>
  </si>
  <si>
    <t>12.</t>
  </si>
  <si>
    <t>Book inventory = lines 1+2+3-4-6-10-11</t>
  </si>
  <si>
    <t>13.</t>
  </si>
  <si>
    <t>Ending physical inventory</t>
  </si>
  <si>
    <t>14.</t>
  </si>
  <si>
    <t>15.</t>
  </si>
  <si>
    <t>16.</t>
  </si>
  <si>
    <t>Tax due at $.23 per gal. = $.23 x line 8</t>
  </si>
  <si>
    <t>17.</t>
  </si>
  <si>
    <t>Tax due at $.23 per gal. on gasohol = $.23 x line 9</t>
  </si>
  <si>
    <t>18.</t>
  </si>
  <si>
    <t>19.</t>
  </si>
  <si>
    <t>20.</t>
  </si>
  <si>
    <t>21.</t>
  </si>
  <si>
    <t>22.</t>
  </si>
  <si>
    <t>23.</t>
  </si>
  <si>
    <t>Insp. Fees = total of Col. F (lines 8+9+11) x .00025</t>
  </si>
  <si>
    <t>Motor Vehicle Fuel Schedule of Gallons Received</t>
  </si>
  <si>
    <t>Schedule Types:</t>
  </si>
  <si>
    <t>Product Types:</t>
  </si>
  <si>
    <t>Mode Codes:</t>
  </si>
  <si>
    <t xml:space="preserve">J   </t>
  </si>
  <si>
    <t>Truck</t>
  </si>
  <si>
    <t>E85</t>
  </si>
  <si>
    <t xml:space="preserve">R   </t>
  </si>
  <si>
    <t>Railroad</t>
  </si>
  <si>
    <t>Blending Components</t>
  </si>
  <si>
    <t xml:space="preserve">B   </t>
  </si>
  <si>
    <t>Barge</t>
  </si>
  <si>
    <t xml:space="preserve">PL   </t>
  </si>
  <si>
    <t>Pipeline</t>
  </si>
  <si>
    <t>Ethanol-Alcohol</t>
  </si>
  <si>
    <t xml:space="preserve">S   </t>
  </si>
  <si>
    <t>Ship</t>
  </si>
  <si>
    <t>(1)</t>
  </si>
  <si>
    <t>(2)</t>
  </si>
  <si>
    <t>(3)</t>
  </si>
  <si>
    <t>(4)</t>
  </si>
  <si>
    <t>(5)</t>
  </si>
  <si>
    <t>(6)</t>
  </si>
  <si>
    <t>(7)</t>
  </si>
  <si>
    <t>(8)</t>
  </si>
  <si>
    <t>(9)</t>
  </si>
  <si>
    <t>(10)</t>
  </si>
  <si>
    <t>(11)</t>
  </si>
  <si>
    <t>Sch.</t>
  </si>
  <si>
    <t>Pro.</t>
  </si>
  <si>
    <t>Point of Origin</t>
  </si>
  <si>
    <t>Point of Destination</t>
  </si>
  <si>
    <t>Purchased From</t>
  </si>
  <si>
    <t>Seller</t>
  </si>
  <si>
    <t>Transaction</t>
  </si>
  <si>
    <t>Net</t>
  </si>
  <si>
    <t>Gross</t>
  </si>
  <si>
    <t>Billed</t>
  </si>
  <si>
    <t>Type</t>
  </si>
  <si>
    <t>Name</t>
  </si>
  <si>
    <t>FEIN</t>
  </si>
  <si>
    <t>Mode</t>
  </si>
  <si>
    <t>City</t>
  </si>
  <si>
    <t>State</t>
  </si>
  <si>
    <t>TCN</t>
  </si>
  <si>
    <t>Seller Name</t>
  </si>
  <si>
    <t>Suffix</t>
  </si>
  <si>
    <t>Date</t>
  </si>
  <si>
    <t>Gallons</t>
  </si>
  <si>
    <t>Motor Vehicle Fuel Schedule of Gallons Disbursed</t>
  </si>
  <si>
    <t>5A</t>
  </si>
  <si>
    <t>5Q</t>
  </si>
  <si>
    <t xml:space="preserve">GS   </t>
  </si>
  <si>
    <t>Gas Station</t>
  </si>
  <si>
    <t xml:space="preserve">CE   </t>
  </si>
  <si>
    <t>Summary</t>
  </si>
  <si>
    <t>10G</t>
  </si>
  <si>
    <t>Gallons sold from tax-paid inventory</t>
  </si>
  <si>
    <t>Sold to</t>
  </si>
  <si>
    <t>Purchaser</t>
  </si>
  <si>
    <t>Purchaser Name</t>
  </si>
  <si>
    <t>EXCEL SPREADSHEET FILING INSTRUCTIONS</t>
  </si>
  <si>
    <t>INTRODUCTION:</t>
  </si>
  <si>
    <t>INSTRUCTIONS:</t>
  </si>
  <si>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</si>
  <si>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</si>
  <si>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</si>
  <si>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</si>
  <si>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</si>
  <si>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</si>
  <si>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</si>
  <si>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</si>
  <si>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</si>
  <si>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</si>
  <si>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</si>
  <si>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</si>
  <si>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</si>
  <si>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</si>
  <si>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</si>
  <si>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</si>
  <si>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t>= Optional Field</t>
  </si>
  <si>
    <t>079</t>
  </si>
  <si>
    <t>Pro. 124,</t>
  </si>
  <si>
    <t>E-85</t>
  </si>
  <si>
    <t>For lines 1 through 16, enter the total of Columns A through E in Column F</t>
  </si>
  <si>
    <t>For lines 17 through 23, use Column F only</t>
  </si>
  <si>
    <t>Collection allowance = .02 x line 17</t>
  </si>
  <si>
    <t>Tax subject to allowance = lines 15+16</t>
  </si>
  <si>
    <t>Total tax due = lines 17-18</t>
  </si>
  <si>
    <t>Interest  = .01 per month x line 19</t>
  </si>
  <si>
    <t xml:space="preserve">Gain or (Losses):  Line 13 Minus Line 12.         </t>
  </si>
  <si>
    <t>E-mail</t>
  </si>
  <si>
    <t>fueltax@nd.gov</t>
  </si>
  <si>
    <t>Web Site Address</t>
  </si>
  <si>
    <t>www.nd.gov/tax</t>
  </si>
  <si>
    <t xml:space="preserve">                                   600 E. Boulevard Ave. Dept 127</t>
  </si>
  <si>
    <t>Total due = lines 19+20+21+22</t>
  </si>
  <si>
    <t>Penalty = .05 x line 19 (min. $5.00)</t>
  </si>
  <si>
    <t>Carrier</t>
  </si>
  <si>
    <t>Phone:    (701) 328-3382</t>
  </si>
  <si>
    <t>Updated</t>
  </si>
  <si>
    <t>Scroll Down or Click Here  for Contact Information</t>
  </si>
  <si>
    <t>shegstad@nd.gov</t>
  </si>
  <si>
    <t>Stephanie Hegstad</t>
  </si>
  <si>
    <t>065</t>
  </si>
  <si>
    <t>124</t>
  </si>
  <si>
    <t>055</t>
  </si>
  <si>
    <t>061</t>
  </si>
  <si>
    <t>2A</t>
  </si>
  <si>
    <t>Gallons received from terminals, refineries, tax NOT paid</t>
  </si>
  <si>
    <t>10F</t>
  </si>
  <si>
    <t>Gallons delivered to tax-free storage, or terminal</t>
  </si>
  <si>
    <t>Butane</t>
  </si>
  <si>
    <t>Natural Gasoline</t>
  </si>
  <si>
    <t>122</t>
  </si>
  <si>
    <t>241</t>
  </si>
  <si>
    <t>243</t>
  </si>
  <si>
    <t>Pro. 055,</t>
  </si>
  <si>
    <t>Gal. mfg., purchased, imported = Schs. 1+2+2A+3</t>
  </si>
  <si>
    <t>061, 122</t>
  </si>
  <si>
    <t>_PhoneExt:</t>
  </si>
  <si>
    <t>Gal. ND non-taxable = Schs. 6+7+10F</t>
  </si>
  <si>
    <t>Net gal. taxable at $.23 per gal. = lines 4-5+6-7</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</si>
  <si>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</si>
  <si>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</si>
  <si>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Electronic returns are required, and must be filed, by submitting an electronic file using the Tax Commissioner's secure TAP web application.</t>
  </si>
  <si>
    <t>ELECTRONIC FILING IS REQUIRED USING TAP (TAXPAYER ACCESS POINT), THE COMMISSIONER'S</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</si>
  <si>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</si>
  <si>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t>SECURE WEB APPLICATION.  PAYMENT OPTIONS ARE ALSO AVAILABLE IN TAP.</t>
  </si>
  <si>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</si>
  <si>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</si>
  <si>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</si>
  <si>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</si>
  <si>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</si>
  <si>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</si>
  <si>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</si>
  <si>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</si>
  <si>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</si>
  <si>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</si>
  <si>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t>2.   Determine which electronic method you prefer, Excel template or EDI, for transmitting your electronic returns.</t>
  </si>
  <si>
    <t>TAP Web Site Address (to upload reports)</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</si>
  <si>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</si>
  <si>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https://apps.nd.gov/tax/tap</t>
  </si>
  <si>
    <t>CONTACTS</t>
  </si>
  <si>
    <t>Gallons received in North Dakota - tax paid</t>
  </si>
  <si>
    <t>Gallons received in North Dakota - tax NOT paid</t>
  </si>
  <si>
    <t>Gallons imported into ND by your business - tax NOT paid</t>
  </si>
  <si>
    <t>Gallons sold to retailers for resale - taxable - loss allowance passed on</t>
  </si>
  <si>
    <t>Gallons sold to retailers for resale - taxable - loss allowance NOT passed on</t>
  </si>
  <si>
    <t>Gallons sold to consumers, or used - taxable</t>
  </si>
  <si>
    <t>Gallons sold to licensed suppliers or distributors for resale - non-taxable</t>
  </si>
  <si>
    <r>
      <t>Gallons exported out of North Dakota by your business</t>
    </r>
    <r>
      <rPr>
        <sz val="10"/>
        <rFont val="Arial"/>
        <family val="2"/>
      </rPr>
      <t xml:space="preserve"> - non-taxable</t>
    </r>
  </si>
  <si>
    <t>Gallons sold to agencies of the U.S. Government - tax-exempt (or tax credit taken)</t>
  </si>
  <si>
    <t>Gallons sold to Native Americans - tax-exempt</t>
  </si>
  <si>
    <t>REPORT FORM</t>
  </si>
  <si>
    <t>MVF</t>
  </si>
  <si>
    <t>MOTOR VEHICLE FUEL TAX</t>
  </si>
  <si>
    <t>MVF - SFN 22937 (02-2024)Excel</t>
  </si>
  <si>
    <t>Bill of</t>
  </si>
  <si>
    <t>Lading #</t>
  </si>
  <si>
    <t>Motor Fuel Filing Support: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</si>
</sst>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_(* #,##0.0_);_(* \(#,##0.0\);_(* &quot;-&quot;??_);_(@_)"/>
    <numFmt numFmtId="170" formatCode="_(* #,##0_);_(* \(#,##0\);_(* &quot;-&quot;??_);_(@_)"/>
    <numFmt numFmtId="171" formatCode="mm/dd/yyyy"/>
    <numFmt numFmtId="172" formatCode="[$-409]mmm\-yy;@"/>
    <numFmt numFmtId="173" formatCode="mmm\-yyyy"/>
    <numFmt numFmtId="174" formatCode="&quot;$&quot;#,##0.00"/>
  </numFmts>
  <fonts count="73">
    <font>
      <sz val="10"/>
      <name val="Arial"/>
      <family val="0"/>
    </font>
    <font>
      <sz val="8"/>
      <name val="Arial"/>
      <family val="2"/>
    </font>
    <font>
      <u val="single"/>
      <sz val="10"/>
      <color indexed="36"/>
      <name val="Arial"/>
      <family val="2"/>
    </font>
    <font>
      <u val="single"/>
      <sz val="10"/>
      <color indexed="12"/>
      <name val="Arial"/>
      <family val="2"/>
    </font>
    <font>
      <b/>
      <sz val="11"/>
      <name val="Arial"/>
      <family val="2"/>
    </font>
    <font>
      <b/>
      <sz val="10"/>
      <color indexed="10"/>
      <name val="Arial"/>
      <family val="2"/>
    </font>
    <font>
      <b/>
      <sz val="10"/>
      <name val="Arial"/>
      <family val="2"/>
    </font>
    <font>
      <sz val="11"/>
      <name val="Arial"/>
      <family val="2"/>
    </font>
    <font>
      <b/>
      <sz val="20"/>
      <name val="Arial"/>
      <family val="2"/>
    </font>
    <font>
      <b/>
      <sz val="9"/>
      <name val="Arial"/>
      <family val="2"/>
    </font>
    <font>
      <sz val="9"/>
      <name val="Arial"/>
      <family val="2"/>
    </font>
    <font>
      <b/>
      <u val="single"/>
      <sz val="10"/>
      <name val="Arial"/>
      <family val="2"/>
    </font>
    <font>
      <b/>
      <i/>
      <sz val="10"/>
      <name val="Arial"/>
      <family val="2"/>
    </font>
    <font>
      <i/>
      <sz val="8"/>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sz val="8"/>
      <name val="Tahoma"/>
      <family val="2"/>
    </font>
    <font>
      <b/>
      <sz val="8"/>
      <name val="Tahoma"/>
      <family val="2"/>
    </font>
    <font>
      <b/>
      <sz val="8"/>
      <color indexed="10"/>
      <name val="Tahoma"/>
      <family val="2"/>
    </font>
    <font>
      <b/>
      <sz val="8"/>
      <color indexed="10"/>
      <name val="Arial"/>
      <family val="2"/>
    </font>
    <font>
      <u val="single"/>
      <sz val="12"/>
      <color indexed="12"/>
      <name val="Arial"/>
      <family val="2"/>
    </font>
    <font>
      <b/>
      <sz val="8"/>
      <name val="Arial"/>
      <family val="2"/>
    </font>
    <font>
      <sz val="9"/>
      <name val="Arial Black"/>
      <family val="2"/>
    </font>
    <font>
      <i/>
      <u val="single"/>
      <sz val="12"/>
      <color indexed="12"/>
      <name val="Arial"/>
      <family val="2"/>
    </font>
    <font>
      <i/>
      <sz val="12"/>
      <name val="Times New Roman"/>
      <family val="1"/>
    </font>
    <font>
      <b/>
      <sz val="10"/>
      <name val="Verdana"/>
      <family val="2"/>
    </font>
    <font>
      <b/>
      <sz val="11"/>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b/>
      <i/>
      <sz val="12"/>
      <color indexed="10"/>
      <name val="Times New Roman"/>
      <family val="1"/>
    </font>
    <font>
      <u val="single"/>
      <sz val="12"/>
      <color indexed="12"/>
      <name val="Calibri"/>
      <family val="2"/>
    </font>
    <font>
      <sz val="12"/>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0"/>
      <name val="Arial"/>
      <family val="2"/>
    </font>
    <font>
      <b/>
      <i/>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8">
    <xf numFmtId="0" fontId="0" fillId="0" borderId="0" xfId="0" applyAlignment="1">
      <alignment/>
    </xf>
    <xf numFmtId="0" fontId="4" fillId="0" borderId="0" xfId="0" applyFont="1" applyBorder="1" applyAlignment="1" applyProtection="1">
      <alignment/>
      <protection/>
    </xf>
    <xf numFmtId="0" fontId="5"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horizontal="right"/>
      <protection/>
    </xf>
    <xf numFmtId="17" fontId="1" fillId="0" borderId="0" xfId="0" applyNumberFormat="1" applyFont="1" applyBorder="1" applyAlignment="1" applyProtection="1">
      <alignment horizontal="left"/>
      <protection/>
    </xf>
    <xf numFmtId="0" fontId="0" fillId="0" borderId="0" xfId="0" applyAlignment="1" applyProtection="1">
      <alignment/>
      <protection locked="0"/>
    </xf>
    <xf numFmtId="49" fontId="0" fillId="0" borderId="10" xfId="0" applyNumberFormat="1" applyFont="1" applyBorder="1" applyAlignment="1" applyProtection="1">
      <alignment horizontal="center"/>
      <protection locked="0"/>
    </xf>
    <xf numFmtId="49" fontId="6" fillId="33" borderId="11" xfId="0" applyNumberFormat="1" applyFont="1" applyFill="1" applyBorder="1" applyAlignment="1" applyProtection="1">
      <alignment horizontal="left"/>
      <protection/>
    </xf>
    <xf numFmtId="49" fontId="6" fillId="33" borderId="12" xfId="0" applyNumberFormat="1" applyFont="1" applyFill="1" applyBorder="1" applyAlignment="1" applyProtection="1">
      <alignment horizontal="left"/>
      <protection/>
    </xf>
    <xf numFmtId="49" fontId="7" fillId="0" borderId="13" xfId="0" applyNumberFormat="1" applyFont="1" applyBorder="1" applyAlignment="1" applyProtection="1">
      <alignment horizontal="center"/>
      <protection locked="0"/>
    </xf>
    <xf numFmtId="0" fontId="6" fillId="33" borderId="11"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horizontal="right"/>
      <protection/>
    </xf>
    <xf numFmtId="49" fontId="6" fillId="0" borderId="12" xfId="0" applyNumberFormat="1" applyFont="1" applyBorder="1" applyAlignment="1" applyProtection="1">
      <alignment/>
      <protection locked="0"/>
    </xf>
    <xf numFmtId="49" fontId="6" fillId="33" borderId="14" xfId="0" applyNumberFormat="1" applyFont="1" applyFill="1" applyBorder="1" applyAlignment="1" applyProtection="1">
      <alignment horizontal="right"/>
      <protection/>
    </xf>
    <xf numFmtId="49" fontId="6" fillId="0" borderId="10" xfId="0" applyNumberFormat="1" applyFont="1" applyBorder="1" applyAlignment="1" applyProtection="1">
      <alignment/>
      <protection locked="0"/>
    </xf>
    <xf numFmtId="0" fontId="6" fillId="33" borderId="15" xfId="0" applyFont="1" applyFill="1" applyBorder="1" applyAlignment="1">
      <alignment horizontal="right"/>
    </xf>
    <xf numFmtId="49" fontId="6" fillId="0" borderId="16" xfId="0" applyNumberFormat="1" applyFont="1" applyBorder="1" applyAlignment="1" applyProtection="1">
      <alignment/>
      <protection locked="0"/>
    </xf>
    <xf numFmtId="49" fontId="6" fillId="33" borderId="13" xfId="0" applyNumberFormat="1" applyFont="1" applyFill="1" applyBorder="1" applyAlignment="1">
      <alignment horizontal="right"/>
    </xf>
    <xf numFmtId="49" fontId="6" fillId="0" borderId="14" xfId="0" applyNumberFormat="1" applyFont="1" applyBorder="1" applyAlignment="1" applyProtection="1">
      <alignment/>
      <protection locked="0"/>
    </xf>
    <xf numFmtId="0" fontId="0" fillId="0" borderId="0" xfId="0" applyAlignment="1" applyProtection="1">
      <alignment/>
      <protection/>
    </xf>
    <xf numFmtId="49" fontId="6" fillId="0" borderId="11" xfId="0" applyNumberFormat="1" applyFont="1" applyBorder="1" applyAlignment="1" applyProtection="1">
      <alignment horizontal="left"/>
      <protection locked="0"/>
    </xf>
    <xf numFmtId="0" fontId="6" fillId="33" borderId="15" xfId="0" applyFont="1" applyFill="1" applyBorder="1" applyAlignment="1" applyProtection="1">
      <alignment horizontal="right"/>
      <protection/>
    </xf>
    <xf numFmtId="49" fontId="6" fillId="0" borderId="11" xfId="0" applyNumberFormat="1" applyFont="1" applyBorder="1" applyAlignment="1" applyProtection="1">
      <alignment/>
      <protection locked="0"/>
    </xf>
    <xf numFmtId="49" fontId="6" fillId="33" borderId="10" xfId="0" applyNumberFormat="1" applyFont="1" applyFill="1" applyBorder="1" applyAlignment="1" applyProtection="1">
      <alignment horizontal="right"/>
      <protection/>
    </xf>
    <xf numFmtId="0" fontId="6" fillId="33" borderId="10" xfId="0" applyFont="1" applyFill="1" applyBorder="1" applyAlignment="1">
      <alignment horizontal="center"/>
    </xf>
    <xf numFmtId="41" fontId="6" fillId="33" borderId="10" xfId="0" applyNumberFormat="1" applyFont="1" applyFill="1" applyBorder="1" applyAlignment="1">
      <alignment horizontal="center"/>
    </xf>
    <xf numFmtId="41" fontId="9" fillId="33" borderId="14" xfId="0" applyNumberFormat="1" applyFont="1" applyFill="1" applyBorder="1" applyAlignment="1">
      <alignment horizontal="center"/>
    </xf>
    <xf numFmtId="41" fontId="9" fillId="33" borderId="15" xfId="0" applyNumberFormat="1" applyFont="1" applyFill="1" applyBorder="1" applyAlignment="1">
      <alignment horizontal="center"/>
    </xf>
    <xf numFmtId="41" fontId="9" fillId="33" borderId="17" xfId="0" applyNumberFormat="1" applyFont="1" applyFill="1" applyBorder="1" applyAlignment="1">
      <alignment horizontal="center"/>
    </xf>
    <xf numFmtId="0" fontId="6" fillId="33" borderId="13" xfId="0" applyFont="1" applyFill="1" applyBorder="1" applyAlignment="1">
      <alignment horizontal="right"/>
    </xf>
    <xf numFmtId="0" fontId="10" fillId="0" borderId="18" xfId="0" applyFont="1" applyBorder="1" applyAlignment="1" applyProtection="1">
      <alignment/>
      <protection/>
    </xf>
    <xf numFmtId="0" fontId="9" fillId="0" borderId="19" xfId="0" applyFont="1" applyBorder="1" applyAlignment="1" applyProtection="1">
      <alignment horizontal="center"/>
      <protection/>
    </xf>
    <xf numFmtId="41" fontId="9" fillId="33" borderId="13" xfId="0" applyNumberFormat="1" applyFont="1" applyFill="1" applyBorder="1" applyAlignment="1">
      <alignment horizontal="center"/>
    </xf>
    <xf numFmtId="41" fontId="9" fillId="33" borderId="13" xfId="0" applyNumberFormat="1" applyFont="1" applyFill="1" applyBorder="1" applyAlignment="1">
      <alignment horizontal="center" vertical="center" wrapText="1"/>
    </xf>
    <xf numFmtId="0" fontId="10" fillId="34" borderId="11" xfId="0" applyFont="1" applyFill="1" applyBorder="1" applyAlignment="1">
      <alignment/>
    </xf>
    <xf numFmtId="0" fontId="10" fillId="34" borderId="20" xfId="0" applyFont="1" applyFill="1" applyBorder="1" applyAlignment="1">
      <alignment/>
    </xf>
    <xf numFmtId="170" fontId="10" fillId="0" borderId="10" xfId="42" applyNumberFormat="1" applyFont="1" applyBorder="1" applyAlignment="1">
      <alignment/>
    </xf>
    <xf numFmtId="49" fontId="0" fillId="0" borderId="21" xfId="0" applyNumberFormat="1" applyFont="1" applyBorder="1" applyAlignment="1">
      <alignment/>
    </xf>
    <xf numFmtId="170" fontId="10" fillId="0" borderId="22" xfId="42" applyNumberFormat="1" applyFont="1" applyBorder="1" applyAlignment="1">
      <alignment/>
    </xf>
    <xf numFmtId="170" fontId="10" fillId="0" borderId="16" xfId="42" applyNumberFormat="1" applyFont="1" applyBorder="1" applyAlignment="1">
      <alignment/>
    </xf>
    <xf numFmtId="37" fontId="0" fillId="0" borderId="10" xfId="42" applyNumberFormat="1" applyFont="1" applyFill="1" applyBorder="1" applyAlignment="1" applyProtection="1">
      <alignment/>
      <protection locked="0"/>
    </xf>
    <xf numFmtId="37" fontId="0" fillId="0" borderId="10" xfId="42" applyNumberFormat="1" applyFont="1" applyBorder="1" applyAlignment="1" applyProtection="1">
      <alignment/>
      <protection locked="0"/>
    </xf>
    <xf numFmtId="37" fontId="0" fillId="35" borderId="10" xfId="42" applyNumberFormat="1" applyFont="1" applyFill="1" applyBorder="1" applyAlignment="1" applyProtection="1">
      <alignment/>
      <protection/>
    </xf>
    <xf numFmtId="170" fontId="10" fillId="33" borderId="10" xfId="42" applyNumberFormat="1" applyFont="1" applyFill="1" applyBorder="1" applyAlignment="1">
      <alignment/>
    </xf>
    <xf numFmtId="49" fontId="0" fillId="0" borderId="17" xfId="0" applyNumberFormat="1" applyFont="1" applyBorder="1" applyAlignment="1">
      <alignment/>
    </xf>
    <xf numFmtId="170" fontId="10" fillId="0" borderId="0" xfId="42" applyNumberFormat="1" applyFont="1" applyBorder="1" applyAlignment="1">
      <alignment/>
    </xf>
    <xf numFmtId="170" fontId="10" fillId="0" borderId="23" xfId="42" applyNumberFormat="1" applyFont="1" applyBorder="1" applyAlignment="1">
      <alignment/>
    </xf>
    <xf numFmtId="37" fontId="5" fillId="34" borderId="10" xfId="42" applyNumberFormat="1" applyFont="1" applyFill="1" applyBorder="1" applyAlignment="1" quotePrefix="1">
      <alignment horizontal="center"/>
    </xf>
    <xf numFmtId="37" fontId="0" fillId="34" borderId="10" xfId="42" applyNumberFormat="1" applyFont="1" applyFill="1" applyBorder="1" applyAlignment="1" applyProtection="1">
      <alignment/>
      <protection/>
    </xf>
    <xf numFmtId="37" fontId="0" fillId="34" borderId="10" xfId="42" applyNumberFormat="1" applyFont="1" applyFill="1" applyBorder="1" applyAlignment="1">
      <alignment/>
    </xf>
    <xf numFmtId="37" fontId="0" fillId="34" borderId="11" xfId="42" applyNumberFormat="1" applyFont="1" applyFill="1" applyBorder="1" applyAlignment="1">
      <alignment/>
    </xf>
    <xf numFmtId="37" fontId="0" fillId="34" borderId="20" xfId="42" applyNumberFormat="1" applyFont="1" applyFill="1" applyBorder="1" applyAlignment="1">
      <alignment/>
    </xf>
    <xf numFmtId="37" fontId="0" fillId="34" borderId="12" xfId="42" applyNumberFormat="1" applyFont="1" applyFill="1" applyBorder="1" applyAlignment="1">
      <alignment/>
    </xf>
    <xf numFmtId="170" fontId="10" fillId="34" borderId="11" xfId="42" applyNumberFormat="1" applyFont="1" applyFill="1" applyBorder="1" applyAlignment="1">
      <alignment/>
    </xf>
    <xf numFmtId="170" fontId="10" fillId="34" borderId="20" xfId="42" applyNumberFormat="1" applyFont="1" applyFill="1" applyBorder="1" applyAlignment="1">
      <alignment/>
    </xf>
    <xf numFmtId="170" fontId="10" fillId="34" borderId="22" xfId="42" applyNumberFormat="1" applyFont="1" applyFill="1" applyBorder="1" applyAlignment="1">
      <alignment/>
    </xf>
    <xf numFmtId="49" fontId="10" fillId="0" borderId="10" xfId="0" applyNumberFormat="1" applyFont="1" applyBorder="1" applyAlignment="1">
      <alignment/>
    </xf>
    <xf numFmtId="49" fontId="10" fillId="0" borderId="22" xfId="0" applyNumberFormat="1" applyFont="1" applyBorder="1" applyAlignment="1">
      <alignment/>
    </xf>
    <xf numFmtId="49" fontId="10" fillId="0" borderId="16" xfId="0" applyNumberFormat="1" applyFont="1" applyBorder="1" applyAlignment="1">
      <alignment/>
    </xf>
    <xf numFmtId="39" fontId="0" fillId="35" borderId="10" xfId="42" applyNumberFormat="1" applyFont="1" applyFill="1" applyBorder="1" applyAlignment="1" applyProtection="1">
      <alignment/>
      <protection/>
    </xf>
    <xf numFmtId="39" fontId="0" fillId="34" borderId="13" xfId="42" applyNumberFormat="1" applyFont="1" applyFill="1" applyBorder="1" applyAlignment="1" applyProtection="1">
      <alignment/>
      <protection/>
    </xf>
    <xf numFmtId="44" fontId="0" fillId="35" borderId="10" xfId="42" applyNumberFormat="1" applyFont="1" applyFill="1" applyBorder="1" applyAlignment="1" applyProtection="1">
      <alignment/>
      <protection/>
    </xf>
    <xf numFmtId="49" fontId="10" fillId="33" borderId="10" xfId="0" applyNumberFormat="1" applyFont="1" applyFill="1" applyBorder="1" applyAlignment="1">
      <alignment/>
    </xf>
    <xf numFmtId="49" fontId="10" fillId="0" borderId="0" xfId="0" applyNumberFormat="1" applyFont="1" applyBorder="1" applyAlignment="1">
      <alignment/>
    </xf>
    <xf numFmtId="49" fontId="10" fillId="0" borderId="23" xfId="0" applyNumberFormat="1" applyFont="1" applyBorder="1" applyAlignment="1">
      <alignment/>
    </xf>
    <xf numFmtId="39" fontId="0" fillId="34" borderId="14" xfId="42" applyNumberFormat="1" applyFont="1" applyFill="1" applyBorder="1" applyAlignment="1">
      <alignment/>
    </xf>
    <xf numFmtId="39" fontId="0" fillId="34" borderId="21" xfId="42" applyNumberFormat="1" applyFont="1" applyFill="1" applyBorder="1" applyAlignment="1">
      <alignment/>
    </xf>
    <xf numFmtId="39" fontId="0" fillId="34" borderId="22" xfId="42" applyNumberFormat="1" applyFont="1" applyFill="1" applyBorder="1" applyAlignment="1">
      <alignment/>
    </xf>
    <xf numFmtId="39" fontId="0" fillId="34" borderId="16" xfId="42" applyNumberFormat="1" applyFont="1" applyFill="1" applyBorder="1" applyAlignment="1">
      <alignment/>
    </xf>
    <xf numFmtId="39" fontId="10" fillId="34" borderId="17" xfId="42" applyNumberFormat="1" applyFont="1" applyFill="1" applyBorder="1" applyAlignment="1">
      <alignment/>
    </xf>
    <xf numFmtId="39" fontId="10" fillId="34" borderId="0" xfId="42" applyNumberFormat="1" applyFont="1" applyFill="1" applyBorder="1" applyAlignment="1">
      <alignment/>
    </xf>
    <xf numFmtId="39" fontId="10" fillId="34" borderId="23" xfId="42" applyNumberFormat="1" applyFont="1" applyFill="1" applyBorder="1" applyAlignment="1">
      <alignment/>
    </xf>
    <xf numFmtId="44" fontId="0" fillId="35" borderId="16" xfId="42" applyNumberFormat="1" applyFont="1" applyFill="1" applyBorder="1" applyAlignment="1" applyProtection="1">
      <alignment/>
      <protection/>
    </xf>
    <xf numFmtId="39" fontId="10" fillId="34" borderId="24" xfId="42" applyNumberFormat="1" applyFont="1" applyFill="1" applyBorder="1" applyAlignment="1">
      <alignment/>
    </xf>
    <xf numFmtId="39" fontId="10" fillId="34" borderId="18" xfId="42" applyNumberFormat="1" applyFont="1" applyFill="1" applyBorder="1" applyAlignment="1">
      <alignment/>
    </xf>
    <xf numFmtId="39" fontId="10" fillId="34" borderId="19" xfId="42" applyNumberFormat="1" applyFont="1" applyFill="1" applyBorder="1" applyAlignment="1">
      <alignment/>
    </xf>
    <xf numFmtId="44" fontId="0" fillId="35" borderId="12" xfId="42" applyNumberFormat="1" applyFont="1" applyFill="1" applyBorder="1" applyAlignment="1" applyProtection="1">
      <alignment/>
      <protection/>
    </xf>
    <xf numFmtId="39" fontId="9" fillId="0" borderId="21" xfId="42" applyNumberFormat="1" applyFont="1" applyFill="1" applyBorder="1" applyAlignment="1">
      <alignment horizontal="left" vertical="center"/>
    </xf>
    <xf numFmtId="39" fontId="9" fillId="0" borderId="22" xfId="42" applyNumberFormat="1" applyFont="1" applyFill="1" applyBorder="1" applyAlignment="1">
      <alignment horizontal="center" vertical="center"/>
    </xf>
    <xf numFmtId="39" fontId="9" fillId="0" borderId="16" xfId="42" applyNumberFormat="1" applyFont="1" applyFill="1" applyBorder="1" applyAlignment="1">
      <alignment horizontal="center" vertical="center"/>
    </xf>
    <xf numFmtId="39" fontId="9" fillId="0" borderId="0" xfId="42" applyNumberFormat="1" applyFont="1" applyFill="1" applyBorder="1" applyAlignment="1">
      <alignment vertical="center"/>
    </xf>
    <xf numFmtId="39" fontId="9" fillId="0" borderId="23" xfId="42" applyNumberFormat="1" applyFont="1" applyFill="1" applyBorder="1" applyAlignment="1">
      <alignment vertical="center"/>
    </xf>
    <xf numFmtId="39" fontId="10" fillId="0" borderId="17" xfId="42" applyNumberFormat="1" applyFont="1" applyBorder="1" applyAlignment="1">
      <alignment vertical="center"/>
    </xf>
    <xf numFmtId="39" fontId="10" fillId="0" borderId="0" xfId="42" applyNumberFormat="1" applyFont="1" applyBorder="1" applyAlignment="1">
      <alignment vertical="center"/>
    </xf>
    <xf numFmtId="39" fontId="10" fillId="0" borderId="23" xfId="42" applyNumberFormat="1" applyFont="1" applyBorder="1" applyAlignment="1">
      <alignment vertical="center"/>
    </xf>
    <xf numFmtId="44" fontId="0" fillId="0" borderId="12" xfId="42" applyNumberFormat="1" applyFont="1" applyBorder="1" applyAlignment="1" applyProtection="1">
      <alignment/>
      <protection locked="0"/>
    </xf>
    <xf numFmtId="39" fontId="9" fillId="0" borderId="24" xfId="42" applyNumberFormat="1" applyFont="1" applyFill="1" applyBorder="1" applyAlignment="1">
      <alignment vertical="center"/>
    </xf>
    <xf numFmtId="39" fontId="9" fillId="0" borderId="18" xfId="42" applyNumberFormat="1" applyFont="1" applyFill="1" applyBorder="1" applyAlignment="1">
      <alignment vertical="center"/>
    </xf>
    <xf numFmtId="39" fontId="9" fillId="0" borderId="19" xfId="42" applyNumberFormat="1" applyFont="1" applyFill="1" applyBorder="1" applyAlignment="1">
      <alignment vertical="center"/>
    </xf>
    <xf numFmtId="49" fontId="9" fillId="0" borderId="10" xfId="0" applyNumberFormat="1" applyFont="1" applyBorder="1" applyAlignment="1">
      <alignment/>
    </xf>
    <xf numFmtId="49" fontId="6" fillId="0" borderId="13" xfId="0" applyNumberFormat="1" applyFont="1" applyBorder="1" applyAlignment="1">
      <alignment/>
    </xf>
    <xf numFmtId="49" fontId="9" fillId="0" borderId="18" xfId="0" applyNumberFormat="1" applyFont="1" applyBorder="1" applyAlignment="1">
      <alignment/>
    </xf>
    <xf numFmtId="49" fontId="9" fillId="0" borderId="19" xfId="0" applyNumberFormat="1" applyFont="1" applyBorder="1" applyAlignment="1">
      <alignment/>
    </xf>
    <xf numFmtId="44" fontId="0" fillId="35" borderId="13" xfId="42" applyNumberFormat="1" applyFont="1" applyFill="1" applyBorder="1" applyAlignment="1" applyProtection="1">
      <alignment/>
      <protection/>
    </xf>
    <xf numFmtId="49" fontId="9" fillId="33" borderId="10" xfId="0" applyNumberFormat="1" applyFont="1" applyFill="1" applyBorder="1" applyAlignment="1">
      <alignment/>
    </xf>
    <xf numFmtId="0" fontId="4"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4" fillId="0" borderId="18" xfId="0" applyFont="1" applyBorder="1" applyAlignment="1" applyProtection="1">
      <alignment horizontal="left"/>
      <protection/>
    </xf>
    <xf numFmtId="0" fontId="11" fillId="0" borderId="21" xfId="0" applyFont="1" applyBorder="1" applyAlignment="1" applyProtection="1">
      <alignment/>
      <protection/>
    </xf>
    <xf numFmtId="0" fontId="0" fillId="0" borderId="22" xfId="0" applyBorder="1" applyAlignment="1" applyProtection="1">
      <alignment/>
      <protection/>
    </xf>
    <xf numFmtId="0" fontId="6" fillId="0" borderId="22" xfId="0" applyFont="1" applyBorder="1" applyAlignment="1" applyProtection="1">
      <alignment horizontal="right"/>
      <protection/>
    </xf>
    <xf numFmtId="0" fontId="11" fillId="0" borderId="22" xfId="0" applyFont="1" applyBorder="1" applyAlignment="1" applyProtection="1">
      <alignment horizontal="right"/>
      <protection/>
    </xf>
    <xf numFmtId="0" fontId="0" fillId="0" borderId="16" xfId="0" applyBorder="1" applyAlignment="1" applyProtection="1">
      <alignment/>
      <protection/>
    </xf>
    <xf numFmtId="49" fontId="6" fillId="0" borderId="17" xfId="0" applyNumberFormat="1" applyFont="1" applyBorder="1" applyAlignment="1" applyProtection="1">
      <alignment horizontal="center"/>
      <protection/>
    </xf>
    <xf numFmtId="0" fontId="0" fillId="0" borderId="0" xfId="0" applyFont="1" applyBorder="1" applyAlignment="1" applyProtection="1">
      <alignment/>
      <protection/>
    </xf>
    <xf numFmtId="0" fontId="6" fillId="0" borderId="0" xfId="0" applyFont="1" applyBorder="1" applyAlignment="1" applyProtection="1" quotePrefix="1">
      <alignment horizontal="right"/>
      <protection/>
    </xf>
    <xf numFmtId="49" fontId="6" fillId="0" borderId="0" xfId="0" applyNumberFormat="1" applyFont="1" applyBorder="1" applyAlignment="1" applyProtection="1" quotePrefix="1">
      <alignment horizontal="right"/>
      <protection/>
    </xf>
    <xf numFmtId="0" fontId="6" fillId="0" borderId="0" xfId="0" applyFont="1" applyBorder="1" applyAlignment="1" applyProtection="1">
      <alignment horizontal="right"/>
      <protection/>
    </xf>
    <xf numFmtId="0" fontId="0" fillId="0" borderId="23" xfId="0" applyBorder="1" applyAlignment="1" applyProtection="1">
      <alignment/>
      <protection/>
    </xf>
    <xf numFmtId="0" fontId="0" fillId="0" borderId="0" xfId="0" applyFont="1" applyBorder="1" applyAlignment="1" applyProtection="1">
      <alignment horizontal="left"/>
      <protection/>
    </xf>
    <xf numFmtId="49" fontId="6" fillId="0" borderId="0" xfId="0" applyNumberFormat="1" applyFont="1" applyBorder="1" applyAlignment="1" applyProtection="1">
      <alignment horizontal="right"/>
      <protection/>
    </xf>
    <xf numFmtId="49" fontId="0" fillId="0" borderId="0" xfId="0" applyNumberFormat="1" applyFont="1" applyAlignment="1" applyProtection="1">
      <alignment/>
      <protection/>
    </xf>
    <xf numFmtId="0" fontId="6" fillId="0" borderId="0" xfId="0" applyFont="1" applyBorder="1" applyAlignment="1" applyProtection="1">
      <alignment/>
      <protection/>
    </xf>
    <xf numFmtId="0" fontId="6" fillId="0" borderId="0" xfId="0" applyFont="1" applyFill="1" applyBorder="1" applyAlignment="1" applyProtection="1">
      <alignment horizontal="right"/>
      <protection/>
    </xf>
    <xf numFmtId="0" fontId="0" fillId="0" borderId="17" xfId="0" applyBorder="1" applyAlignment="1" applyProtection="1">
      <alignment/>
      <protection/>
    </xf>
    <xf numFmtId="0" fontId="12" fillId="0" borderId="0" xfId="0" applyFont="1" applyFill="1" applyBorder="1" applyAlignment="1" applyProtection="1">
      <alignment horizontal="right"/>
      <protection/>
    </xf>
    <xf numFmtId="0" fontId="13" fillId="0" borderId="23" xfId="0" applyFont="1" applyBorder="1" applyAlignment="1" applyProtection="1">
      <alignment/>
      <protection/>
    </xf>
    <xf numFmtId="0" fontId="6" fillId="0" borderId="24" xfId="0" applyFont="1"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49" fontId="6" fillId="0" borderId="14"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14" xfId="42" applyNumberFormat="1"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13" xfId="0" applyFont="1" applyBorder="1" applyAlignment="1" applyProtection="1">
      <alignment horizontal="center"/>
      <protection/>
    </xf>
    <xf numFmtId="49"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171" fontId="0" fillId="0" borderId="0" xfId="0" applyNumberFormat="1" applyAlignment="1" applyProtection="1">
      <alignment horizontal="left"/>
      <protection locked="0"/>
    </xf>
    <xf numFmtId="37" fontId="0" fillId="0" borderId="0" xfId="42" applyNumberFormat="1" applyFont="1" applyAlignment="1" applyProtection="1">
      <alignment/>
      <protection locked="0"/>
    </xf>
    <xf numFmtId="0" fontId="6" fillId="0" borderId="17" xfId="0" applyFont="1" applyBorder="1" applyAlignment="1" applyProtection="1">
      <alignment horizontal="left"/>
      <protection/>
    </xf>
    <xf numFmtId="0" fontId="0" fillId="0" borderId="0" xfId="0" applyFont="1" applyBorder="1" applyAlignment="1" applyProtection="1">
      <alignment/>
      <protection/>
    </xf>
    <xf numFmtId="0" fontId="0" fillId="0" borderId="0" xfId="0" applyFont="1" applyAlignment="1" applyProtection="1">
      <alignment/>
      <protection/>
    </xf>
    <xf numFmtId="0" fontId="14" fillId="0" borderId="0" xfId="0" applyFont="1" applyAlignment="1" applyProtection="1">
      <alignment horizontal="center"/>
      <protection/>
    </xf>
    <xf numFmtId="0" fontId="15" fillId="0" borderId="0" xfId="0" applyFont="1" applyAlignment="1" applyProtection="1">
      <alignment horizontal="left" vertical="top"/>
      <protection/>
    </xf>
    <xf numFmtId="0" fontId="17" fillId="0" borderId="0" xfId="0" applyFont="1" applyAlignment="1" applyProtection="1" quotePrefix="1">
      <alignment horizontal="left" vertical="top" wrapText="1"/>
      <protection/>
    </xf>
    <xf numFmtId="0" fontId="17" fillId="0" borderId="0" xfId="0" applyFont="1" applyAlignment="1" applyProtection="1">
      <alignment horizontal="left" vertical="top"/>
      <protection/>
    </xf>
    <xf numFmtId="0" fontId="16" fillId="0" borderId="0" xfId="0" applyFont="1" applyAlignment="1" applyProtection="1" quotePrefix="1">
      <alignment horizontal="left" vertical="top" wrapText="1"/>
      <protection/>
    </xf>
    <xf numFmtId="0" fontId="17" fillId="0" borderId="0" xfId="0" applyFont="1" applyAlignment="1" applyProtection="1">
      <alignment horizontal="left" vertical="top" wrapText="1"/>
      <protection/>
    </xf>
    <xf numFmtId="0" fontId="17" fillId="0" borderId="0" xfId="0" applyNumberFormat="1" applyFont="1" applyAlignment="1" applyProtection="1">
      <alignment horizontal="left" vertical="top" wrapText="1"/>
      <protection/>
    </xf>
    <xf numFmtId="0" fontId="15" fillId="0" borderId="0" xfId="0" applyFont="1" applyAlignment="1" applyProtection="1">
      <alignment horizontal="left" vertical="top" wrapText="1"/>
      <protection/>
    </xf>
    <xf numFmtId="0" fontId="16" fillId="0" borderId="0" xfId="0" applyFont="1" applyAlignment="1" applyProtection="1">
      <alignment horizontal="left" vertical="top" wrapText="1"/>
      <protection/>
    </xf>
    <xf numFmtId="0" fontId="16" fillId="0" borderId="0" xfId="0" applyNumberFormat="1" applyFont="1" applyAlignment="1" applyProtection="1">
      <alignment horizontal="left" vertical="top" wrapText="1"/>
      <protection/>
    </xf>
    <xf numFmtId="49" fontId="6" fillId="33" borderId="15" xfId="0" applyNumberFormat="1" applyFont="1" applyFill="1" applyBorder="1" applyAlignment="1" applyProtection="1">
      <alignment horizontal="center"/>
      <protection/>
    </xf>
    <xf numFmtId="49" fontId="6" fillId="0" borderId="15" xfId="0" applyNumberFormat="1" applyFont="1" applyBorder="1" applyAlignment="1" applyProtection="1">
      <alignment horizontal="center"/>
      <protection/>
    </xf>
    <xf numFmtId="14" fontId="6" fillId="0" borderId="15" xfId="0" applyNumberFormat="1" applyFont="1" applyBorder="1" applyAlignment="1" applyProtection="1">
      <alignment horizontal="center"/>
      <protection/>
    </xf>
    <xf numFmtId="43" fontId="6" fillId="33" borderId="15" xfId="42" applyFont="1" applyFill="1" applyBorder="1" applyAlignment="1" applyProtection="1">
      <alignment horizontal="center"/>
      <protection/>
    </xf>
    <xf numFmtId="43" fontId="6" fillId="0" borderId="15" xfId="42" applyFont="1" applyBorder="1" applyAlignment="1" applyProtection="1">
      <alignment horizontal="center"/>
      <protection/>
    </xf>
    <xf numFmtId="49" fontId="6" fillId="33" borderId="13" xfId="0" applyNumberFormat="1" applyFont="1" applyFill="1" applyBorder="1" applyAlignment="1" applyProtection="1">
      <alignment horizontal="center"/>
      <protection/>
    </xf>
    <xf numFmtId="49" fontId="6" fillId="0" borderId="13" xfId="0" applyNumberFormat="1" applyFont="1" applyBorder="1" applyAlignment="1" applyProtection="1">
      <alignment horizontal="center"/>
      <protection/>
    </xf>
    <xf numFmtId="49" fontId="6" fillId="33" borderId="24" xfId="0" applyNumberFormat="1" applyFont="1" applyFill="1" applyBorder="1" applyAlignment="1" applyProtection="1">
      <alignment horizontal="center"/>
      <protection/>
    </xf>
    <xf numFmtId="49" fontId="6" fillId="0" borderId="18" xfId="0" applyNumberFormat="1" applyFont="1" applyBorder="1" applyAlignment="1" applyProtection="1">
      <alignment horizontal="center"/>
      <protection/>
    </xf>
    <xf numFmtId="49" fontId="6" fillId="33" borderId="18" xfId="0" applyNumberFormat="1" applyFont="1" applyFill="1" applyBorder="1" applyAlignment="1" applyProtection="1">
      <alignment horizontal="center"/>
      <protection/>
    </xf>
    <xf numFmtId="49" fontId="9" fillId="0" borderId="18" xfId="0" applyNumberFormat="1" applyFont="1" applyBorder="1" applyAlignment="1" applyProtection="1">
      <alignment horizontal="center"/>
      <protection/>
    </xf>
    <xf numFmtId="49" fontId="6" fillId="33" borderId="19" xfId="0" applyNumberFormat="1" applyFont="1" applyFill="1" applyBorder="1" applyAlignment="1" applyProtection="1">
      <alignment horizontal="center"/>
      <protection/>
    </xf>
    <xf numFmtId="49" fontId="6" fillId="0" borderId="24" xfId="0" applyNumberFormat="1" applyFont="1" applyBorder="1" applyAlignment="1" applyProtection="1">
      <alignment horizontal="center"/>
      <protection/>
    </xf>
    <xf numFmtId="49" fontId="6" fillId="0" borderId="19" xfId="0" applyNumberFormat="1" applyFont="1" applyBorder="1" applyAlignment="1" applyProtection="1">
      <alignment horizontal="center"/>
      <protection/>
    </xf>
    <xf numFmtId="14" fontId="6" fillId="0" borderId="13" xfId="0" applyNumberFormat="1" applyFont="1" applyBorder="1" applyAlignment="1" applyProtection="1">
      <alignment horizontal="center"/>
      <protection/>
    </xf>
    <xf numFmtId="43" fontId="6" fillId="33" borderId="13" xfId="42" applyFont="1" applyFill="1" applyBorder="1" applyAlignment="1" applyProtection="1">
      <alignment horizontal="center"/>
      <protection/>
    </xf>
    <xf numFmtId="43" fontId="6" fillId="0" borderId="13" xfId="42" applyFont="1" applyBorder="1" applyAlignment="1" applyProtection="1">
      <alignment horizontal="center"/>
      <protection/>
    </xf>
    <xf numFmtId="0" fontId="0" fillId="33" borderId="0" xfId="0" applyFill="1" applyBorder="1" applyAlignment="1" applyProtection="1">
      <alignment/>
      <protection/>
    </xf>
    <xf numFmtId="49" fontId="6" fillId="0" borderId="0" xfId="0" applyNumberFormat="1" applyFont="1" applyBorder="1" applyAlignment="1" applyProtection="1">
      <alignment horizontal="left"/>
      <protection/>
    </xf>
    <xf numFmtId="0" fontId="4" fillId="0" borderId="0" xfId="0" applyFont="1" applyBorder="1" applyAlignment="1" applyProtection="1">
      <alignment horizontal="center"/>
      <protection locked="0"/>
    </xf>
    <xf numFmtId="49" fontId="9" fillId="33" borderId="15" xfId="0" applyNumberFormat="1" applyFont="1" applyFill="1" applyBorder="1" applyAlignment="1">
      <alignment horizontal="center"/>
    </xf>
    <xf numFmtId="0" fontId="10" fillId="34" borderId="19" xfId="0" applyFont="1" applyFill="1" applyBorder="1" applyAlignment="1">
      <alignment/>
    </xf>
    <xf numFmtId="49" fontId="0" fillId="0" borderId="24" xfId="0" applyNumberFormat="1" applyFont="1" applyFill="1" applyBorder="1" applyAlignment="1">
      <alignment/>
    </xf>
    <xf numFmtId="0" fontId="23" fillId="0" borderId="0" xfId="54" applyFont="1" applyAlignment="1" applyProtection="1">
      <alignment horizontal="center" vertical="top" wrapText="1"/>
      <protection/>
    </xf>
    <xf numFmtId="174" fontId="0" fillId="0" borderId="0" xfId="0" applyNumberFormat="1" applyFill="1" applyAlignment="1" applyProtection="1">
      <alignment horizontal="center"/>
      <protection/>
    </xf>
    <xf numFmtId="49" fontId="0" fillId="0" borderId="17" xfId="0" applyNumberFormat="1" applyBorder="1" applyAlignment="1">
      <alignment/>
    </xf>
    <xf numFmtId="0" fontId="22" fillId="0" borderId="0" xfId="0" applyFont="1" applyAlignment="1" applyProtection="1">
      <alignment/>
      <protection/>
    </xf>
    <xf numFmtId="49" fontId="6" fillId="0" borderId="20" xfId="0" applyNumberFormat="1" applyFont="1" applyBorder="1" applyAlignment="1" applyProtection="1">
      <alignment horizontal="left"/>
      <protection/>
    </xf>
    <xf numFmtId="49" fontId="6" fillId="0" borderId="12" xfId="0" applyNumberFormat="1" applyFont="1" applyBorder="1" applyAlignment="1" applyProtection="1">
      <alignment horizontal="left"/>
      <protection/>
    </xf>
    <xf numFmtId="49" fontId="0" fillId="0" borderId="20" xfId="0" applyNumberFormat="1" applyBorder="1" applyAlignment="1" applyProtection="1">
      <alignment/>
      <protection/>
    </xf>
    <xf numFmtId="49" fontId="0" fillId="0" borderId="12" xfId="0" applyNumberFormat="1" applyBorder="1" applyAlignment="1" applyProtection="1">
      <alignment/>
      <protection/>
    </xf>
    <xf numFmtId="49" fontId="6" fillId="0" borderId="20" xfId="0" applyNumberFormat="1" applyFont="1" applyBorder="1" applyAlignment="1" applyProtection="1">
      <alignment/>
      <protection/>
    </xf>
    <xf numFmtId="49" fontId="6" fillId="0" borderId="12" xfId="0" applyNumberFormat="1" applyFont="1" applyBorder="1" applyAlignment="1" applyProtection="1">
      <alignment/>
      <protection/>
    </xf>
    <xf numFmtId="0" fontId="0" fillId="0" borderId="0" xfId="0" applyFill="1" applyAlignment="1" applyProtection="1">
      <alignment/>
      <protection/>
    </xf>
    <xf numFmtId="37" fontId="5" fillId="0" borderId="23" xfId="42" applyNumberFormat="1" applyFont="1" applyFill="1" applyBorder="1" applyAlignment="1" quotePrefix="1">
      <alignment horizontal="center"/>
    </xf>
    <xf numFmtId="0" fontId="5" fillId="0" borderId="0" xfId="0" applyFont="1" applyAlignment="1" applyProtection="1">
      <alignment/>
      <protection locked="0"/>
    </xf>
    <xf numFmtId="49" fontId="7" fillId="0" borderId="20" xfId="0" applyNumberFormat="1" applyFont="1" applyBorder="1" applyAlignment="1" applyProtection="1">
      <alignment horizontal="center"/>
      <protection/>
    </xf>
    <xf numFmtId="0" fontId="3" fillId="0" borderId="0" xfId="54" applyAlignment="1" applyProtection="1">
      <alignment horizontal="center" vertical="top" wrapText="1"/>
      <protection/>
    </xf>
    <xf numFmtId="0" fontId="1" fillId="0" borderId="0" xfId="0" applyFont="1" applyAlignment="1">
      <alignment/>
    </xf>
    <xf numFmtId="17" fontId="1" fillId="0" borderId="0" xfId="0" applyNumberFormat="1" applyFont="1" applyBorder="1" applyAlignment="1" applyProtection="1">
      <alignment horizontal="right"/>
      <protection/>
    </xf>
    <xf numFmtId="172" fontId="1" fillId="0" borderId="0" xfId="0" applyNumberFormat="1" applyFont="1" applyAlignment="1" applyProtection="1" quotePrefix="1">
      <alignment horizontal="left"/>
      <protection/>
    </xf>
    <xf numFmtId="0" fontId="0" fillId="0" borderId="0" xfId="0" applyAlignment="1">
      <alignment horizontal="left"/>
    </xf>
    <xf numFmtId="172" fontId="1" fillId="0" borderId="0" xfId="0" applyNumberFormat="1" applyFont="1" applyAlignment="1" applyProtection="1">
      <alignment horizontal="left"/>
      <protection/>
    </xf>
    <xf numFmtId="0" fontId="0" fillId="0" borderId="0" xfId="0" applyBorder="1" applyAlignment="1" applyProtection="1">
      <alignment/>
      <protection/>
    </xf>
    <xf numFmtId="0" fontId="0" fillId="0" borderId="0" xfId="0" applyNumberFormat="1" applyAlignment="1" applyProtection="1">
      <alignment/>
      <protection/>
    </xf>
    <xf numFmtId="49" fontId="3" fillId="0" borderId="11" xfId="54" applyNumberFormat="1" applyBorder="1" applyAlignment="1" applyProtection="1">
      <alignment/>
      <protection locked="0"/>
    </xf>
    <xf numFmtId="0" fontId="71" fillId="0" borderId="18" xfId="0" applyFont="1" applyBorder="1" applyAlignment="1" applyProtection="1">
      <alignment/>
      <protection locked="0"/>
    </xf>
    <xf numFmtId="0" fontId="6" fillId="0" borderId="0" xfId="0" applyFont="1" applyAlignment="1">
      <alignment horizontal="center"/>
    </xf>
    <xf numFmtId="0" fontId="24" fillId="0" borderId="18" xfId="0" applyFont="1" applyBorder="1" applyAlignment="1" applyProtection="1">
      <alignment horizontal="left"/>
      <protection/>
    </xf>
    <xf numFmtId="172" fontId="26" fillId="0" borderId="0" xfId="54" applyNumberFormat="1" applyFont="1" applyAlignment="1" applyProtection="1">
      <alignment horizontal="center"/>
      <protection/>
    </xf>
    <xf numFmtId="0" fontId="72" fillId="0" borderId="0" xfId="0" applyFont="1" applyAlignment="1" applyProtection="1">
      <alignment horizontal="left" vertical="top"/>
      <protection/>
    </xf>
    <xf numFmtId="0" fontId="27" fillId="0" borderId="0" xfId="0" applyFont="1" applyAlignment="1">
      <alignment/>
    </xf>
    <xf numFmtId="49" fontId="6" fillId="0" borderId="20" xfId="0" applyNumberFormat="1" applyFont="1" applyBorder="1" applyAlignment="1" applyProtection="1">
      <alignment horizontal="left"/>
      <protection locked="0"/>
    </xf>
    <xf numFmtId="49" fontId="6" fillId="0" borderId="12" xfId="0" applyNumberFormat="1" applyFont="1" applyBorder="1" applyAlignment="1" applyProtection="1">
      <alignment horizontal="left"/>
      <protection locked="0"/>
    </xf>
    <xf numFmtId="0" fontId="0" fillId="0" borderId="0" xfId="0" applyFont="1" applyFill="1" applyBorder="1" applyAlignment="1" applyProtection="1">
      <alignment/>
      <protection/>
    </xf>
    <xf numFmtId="0" fontId="0" fillId="0" borderId="0" xfId="0" applyFont="1" applyAlignment="1" applyProtection="1">
      <alignment/>
      <protection/>
    </xf>
    <xf numFmtId="49" fontId="6" fillId="0" borderId="0" xfId="0" applyNumberFormat="1" applyFont="1" applyBorder="1" applyAlignment="1" applyProtection="1" quotePrefix="1">
      <alignment horizontal="center"/>
      <protection/>
    </xf>
    <xf numFmtId="49" fontId="6" fillId="0" borderId="0" xfId="0" applyNumberFormat="1" applyFont="1" applyBorder="1" applyAlignment="1" applyProtection="1">
      <alignment horizontal="center"/>
      <protection/>
    </xf>
    <xf numFmtId="41" fontId="9" fillId="33" borderId="15" xfId="0" applyNumberFormat="1" applyFont="1" applyFill="1" applyBorder="1" applyAlignment="1" quotePrefix="1">
      <alignment horizontal="center"/>
    </xf>
    <xf numFmtId="49" fontId="0" fillId="0" borderId="17" xfId="0" applyNumberFormat="1" applyFont="1" applyBorder="1" applyAlignment="1">
      <alignment/>
    </xf>
    <xf numFmtId="0" fontId="0" fillId="0" borderId="0" xfId="0" applyBorder="1" applyAlignment="1">
      <alignment/>
    </xf>
    <xf numFmtId="0" fontId="1" fillId="0" borderId="0" xfId="0" applyFont="1" applyBorder="1" applyAlignment="1">
      <alignment/>
    </xf>
    <xf numFmtId="172" fontId="1" fillId="0" borderId="0" xfId="0" applyNumberFormat="1" applyFont="1" applyBorder="1" applyAlignment="1">
      <alignment horizontal="center"/>
    </xf>
    <xf numFmtId="0" fontId="72" fillId="0" borderId="0" xfId="0" applyFont="1" applyAlignment="1" quotePrefix="1">
      <alignment/>
    </xf>
    <xf numFmtId="0" fontId="28" fillId="0" borderId="0" xfId="0" applyFont="1" applyAlignment="1">
      <alignment/>
    </xf>
    <xf numFmtId="0" fontId="29" fillId="0" borderId="0" xfId="0" applyFont="1" applyAlignment="1">
      <alignment/>
    </xf>
    <xf numFmtId="0" fontId="31" fillId="0" borderId="0" xfId="0" applyFont="1" applyAlignment="1">
      <alignment/>
    </xf>
    <xf numFmtId="49" fontId="30" fillId="0" borderId="0" xfId="0" applyNumberFormat="1" applyFont="1" applyAlignment="1">
      <alignment vertical="top"/>
    </xf>
    <xf numFmtId="0" fontId="0" fillId="0" borderId="0" xfId="0" applyFill="1" applyBorder="1" applyAlignment="1" applyProtection="1">
      <alignment/>
      <protection/>
    </xf>
    <xf numFmtId="0" fontId="0" fillId="0" borderId="17" xfId="0" applyFill="1" applyBorder="1" applyAlignment="1" applyProtection="1">
      <alignment horizontal="center"/>
      <protection/>
    </xf>
    <xf numFmtId="0" fontId="0" fillId="0" borderId="0" xfId="0" applyFill="1" applyBorder="1" applyAlignment="1" applyProtection="1">
      <alignment horizontal="center"/>
      <protection/>
    </xf>
    <xf numFmtId="0" fontId="4" fillId="0" borderId="0" xfId="0" applyNumberFormat="1" applyFont="1" applyAlignment="1" applyProtection="1">
      <alignment horizontal="center"/>
      <protection/>
    </xf>
    <xf numFmtId="0" fontId="51" fillId="0" borderId="0" xfId="54" applyFont="1" applyAlignment="1" applyProtection="1">
      <alignment horizontal="center" vertical="top" wrapText="1"/>
      <protection/>
    </xf>
    <xf numFmtId="0" fontId="52" fillId="0" borderId="0" xfId="0" applyFont="1" applyAlignment="1">
      <alignment horizontal="center" vertical="top" wrapText="1"/>
    </xf>
    <xf numFmtId="0" fontId="52" fillId="0" borderId="0" xfId="0" applyFont="1" applyAlignment="1" quotePrefix="1">
      <alignment horizontal="center" vertical="top" wrapText="1"/>
    </xf>
    <xf numFmtId="0" fontId="51" fillId="0" borderId="0" xfId="54" applyFont="1" applyAlignment="1" applyProtection="1" quotePrefix="1">
      <alignment horizontal="center" vertical="top" wrapText="1"/>
      <protection/>
    </xf>
    <xf numFmtId="0" fontId="53" fillId="0" borderId="0" xfId="0" applyFont="1" applyAlignment="1">
      <alignment/>
    </xf>
    <xf numFmtId="0" fontId="52" fillId="0" borderId="0" xfId="0" applyFont="1" applyAlignment="1">
      <alignment horizontal="left" vertical="top" wrapText="1"/>
    </xf>
    <xf numFmtId="0" fontId="52" fillId="0" borderId="0" xfId="0" applyFont="1" applyAlignment="1" quotePrefix="1">
      <alignment horizontal="left" vertical="top" wrapText="1"/>
    </xf>
    <xf numFmtId="0" fontId="8" fillId="0" borderId="14" xfId="0" applyFont="1" applyBorder="1" applyAlignment="1" applyProtection="1">
      <alignment horizontal="center"/>
      <protection/>
    </xf>
    <xf numFmtId="0" fontId="8" fillId="0" borderId="13" xfId="0" applyFont="1" applyBorder="1" applyAlignment="1" applyProtection="1">
      <alignment horizontal="center"/>
      <protection/>
    </xf>
    <xf numFmtId="41" fontId="9" fillId="33" borderId="14" xfId="0" applyNumberFormat="1" applyFont="1" applyFill="1" applyBorder="1" applyAlignment="1">
      <alignment horizontal="center" vertical="center" wrapText="1"/>
    </xf>
    <xf numFmtId="0" fontId="0" fillId="0" borderId="15" xfId="0" applyBorder="1" applyAlignment="1">
      <alignment horizontal="center" vertical="center" wrapText="1"/>
    </xf>
    <xf numFmtId="49" fontId="6" fillId="0" borderId="21" xfId="42" applyNumberFormat="1" applyFont="1" applyBorder="1" applyAlignment="1" applyProtection="1">
      <alignment horizontal="center"/>
      <protection/>
    </xf>
    <xf numFmtId="49" fontId="6" fillId="0" borderId="16" xfId="42" applyNumberFormat="1" applyFont="1" applyBorder="1" applyAlignment="1" applyProtection="1">
      <alignment horizontal="center"/>
      <protection/>
    </xf>
    <xf numFmtId="49" fontId="6" fillId="0" borderId="17" xfId="0" applyNumberFormat="1" applyFont="1" applyBorder="1" applyAlignment="1" applyProtection="1">
      <alignment horizontal="center"/>
      <protection/>
    </xf>
    <xf numFmtId="49" fontId="6" fillId="0" borderId="23" xfId="0" applyNumberFormat="1" applyFont="1" applyBorder="1" applyAlignment="1" applyProtection="1">
      <alignment horizontal="center"/>
      <protection/>
    </xf>
    <xf numFmtId="49" fontId="6" fillId="0" borderId="21" xfId="0" applyNumberFormat="1" applyFont="1" applyBorder="1" applyAlignment="1" applyProtection="1">
      <alignment horizontal="center"/>
      <protection/>
    </xf>
    <xf numFmtId="49" fontId="6" fillId="0" borderId="22" xfId="0" applyNumberFormat="1" applyFont="1" applyBorder="1" applyAlignment="1" applyProtection="1">
      <alignment horizontal="center"/>
      <protection/>
    </xf>
    <xf numFmtId="49" fontId="6" fillId="0" borderId="16" xfId="0" applyNumberFormat="1" applyFont="1" applyBorder="1" applyAlignment="1" applyProtection="1">
      <alignment horizontal="center"/>
      <protection/>
    </xf>
    <xf numFmtId="49" fontId="6" fillId="0" borderId="20" xfId="0" applyNumberFormat="1"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https://apps.nd.gov/tax/tap"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0"/>
  <sheetViews>
    <sheetView showGridLines="0" showZeros="0" zoomScalePageLayoutView="0" workbookViewId="0" topLeftCell="A1">
      <selection activeCell="O10" sqref="O10"/>
    </sheetView>
  </sheetViews>
  <sheetFormatPr defaultColWidth="9.140625" defaultRowHeight="12.75"/>
  <cols>
    <col min="1" max="1" width="3.7109375" style="6" customWidth="1"/>
    <col min="2" max="2" width="26.8515625" style="6" customWidth="1"/>
    <col min="3" max="3" width="25.421875" style="6" customWidth="1"/>
    <col min="4" max="5" width="10.28125" style="6" customWidth="1"/>
    <col min="6" max="6" width="14.7109375" style="6" customWidth="1"/>
    <col min="7" max="7" width="15.28125" style="6" customWidth="1"/>
    <col min="8" max="11" width="14.7109375" style="6" customWidth="1"/>
    <col min="12" max="13" width="3.7109375" style="6" customWidth="1"/>
    <col min="14" max="14" width="16.140625" style="6" customWidth="1"/>
    <col min="15" max="16384" width="9.140625" style="6" customWidth="1"/>
  </cols>
  <sheetData>
    <row r="1" spans="1:14" ht="13.5" customHeight="1">
      <c r="A1" s="213" t="s">
        <v>227</v>
      </c>
      <c r="B1" s="1"/>
      <c r="C1" s="1"/>
      <c r="D1" s="166"/>
      <c r="E1" s="21"/>
      <c r="F1" s="21"/>
      <c r="G1" s="3"/>
      <c r="H1" s="3"/>
      <c r="I1" s="3"/>
      <c r="J1" s="4" t="s">
        <v>0</v>
      </c>
      <c r="K1" s="5">
        <v>42461</v>
      </c>
      <c r="L1" s="190"/>
      <c r="M1" s="190"/>
      <c r="N1" s="190"/>
    </row>
    <row r="2" spans="1:14" ht="13.5" customHeight="1">
      <c r="A2" s="211" t="s">
        <v>225</v>
      </c>
      <c r="B2" s="1"/>
      <c r="C2" s="173">
        <f>IF($E$2="","",IF($E$2="0","Not Zero, Use Alpha Character O",IF($E$2="A","",IF($E$2="O","","Choice is O or A (No Spaces)"""))))</f>
      </c>
      <c r="D2" s="1"/>
      <c r="E2" s="7"/>
      <c r="F2" s="8" t="s">
        <v>1</v>
      </c>
      <c r="G2" s="9"/>
      <c r="H2" s="3"/>
      <c r="I2" s="3"/>
      <c r="J2" s="186" t="s">
        <v>171</v>
      </c>
      <c r="K2" s="5">
        <v>45323</v>
      </c>
      <c r="L2" s="188"/>
      <c r="M2" s="187"/>
      <c r="N2" s="189"/>
    </row>
    <row r="3" spans="1:14" ht="13.5" customHeight="1">
      <c r="A3" s="212" t="s">
        <v>2</v>
      </c>
      <c r="B3" s="1"/>
      <c r="C3" s="173">
        <f>IF($E$3="","",IF($E$3="T","",IF($E$3="P","","Choice is P or T(No Spaces)")))</f>
      </c>
      <c r="D3" s="1"/>
      <c r="E3" s="10"/>
      <c r="F3" s="11" t="s">
        <v>3</v>
      </c>
      <c r="G3" s="12"/>
      <c r="H3" s="3"/>
      <c r="I3" s="3"/>
      <c r="J3" s="3"/>
      <c r="K3" s="3"/>
      <c r="L3" s="190"/>
      <c r="M3" s="190"/>
      <c r="N3" s="190"/>
    </row>
    <row r="4" spans="1:14" ht="13.5" customHeight="1">
      <c r="A4" s="214" t="s">
        <v>228</v>
      </c>
      <c r="B4" s="21"/>
      <c r="C4" s="182"/>
      <c r="D4" s="21"/>
      <c r="E4" s="183"/>
      <c r="F4" s="3"/>
      <c r="G4" s="3"/>
      <c r="H4" s="3"/>
      <c r="I4" s="3"/>
      <c r="J4" s="3"/>
      <c r="K4" s="3"/>
      <c r="L4" s="190"/>
      <c r="M4" s="190"/>
      <c r="N4" s="190"/>
    </row>
    <row r="5" spans="1:14" ht="13.5" customHeight="1">
      <c r="A5" s="3"/>
      <c r="B5" s="13" t="s">
        <v>4</v>
      </c>
      <c r="C5" s="14"/>
      <c r="D5" s="15" t="s">
        <v>5</v>
      </c>
      <c r="E5" s="16"/>
      <c r="F5" s="3"/>
      <c r="G5" s="3"/>
      <c r="H5" s="3"/>
      <c r="I5" s="3"/>
      <c r="J5" s="3"/>
      <c r="K5" s="3"/>
      <c r="L5" s="3"/>
      <c r="M5" s="3"/>
      <c r="N5" s="3"/>
    </row>
    <row r="6" spans="1:14" ht="13.5" customHeight="1">
      <c r="A6" s="3"/>
      <c r="B6" s="17" t="s">
        <v>6</v>
      </c>
      <c r="C6" s="18"/>
      <c r="D6" s="19" t="s">
        <v>7</v>
      </c>
      <c r="E6" s="20"/>
      <c r="F6" s="3"/>
      <c r="G6" s="3"/>
      <c r="H6" s="3"/>
      <c r="I6" s="3"/>
      <c r="J6" s="3"/>
      <c r="K6" s="3"/>
      <c r="L6" s="3"/>
      <c r="M6" s="3"/>
      <c r="N6" s="3"/>
    </row>
    <row r="7" spans="1:14" ht="13.5" customHeight="1">
      <c r="A7" s="21"/>
      <c r="B7" s="17" t="s">
        <v>8</v>
      </c>
      <c r="C7" s="22"/>
      <c r="D7" s="174"/>
      <c r="E7" s="175"/>
      <c r="F7" s="21"/>
      <c r="G7" s="21"/>
      <c r="H7" s="21"/>
      <c r="I7" s="21"/>
      <c r="J7" s="226" t="s">
        <v>10</v>
      </c>
      <c r="K7" s="21"/>
      <c r="L7" s="21"/>
      <c r="M7" s="21"/>
      <c r="N7" s="21"/>
    </row>
    <row r="8" spans="1:14" ht="13.5" customHeight="1">
      <c r="A8" s="21"/>
      <c r="B8" s="23" t="s">
        <v>9</v>
      </c>
      <c r="C8" s="22"/>
      <c r="D8" s="176"/>
      <c r="E8" s="177"/>
      <c r="F8" s="21"/>
      <c r="G8" s="21"/>
      <c r="H8" s="21"/>
      <c r="I8" s="21"/>
      <c r="J8" s="227"/>
      <c r="K8" s="21"/>
      <c r="L8" s="21"/>
      <c r="M8" s="21"/>
      <c r="N8" s="21"/>
    </row>
    <row r="9" spans="1:14" ht="13.5" customHeight="1">
      <c r="A9" s="21"/>
      <c r="B9" s="17" t="s">
        <v>11</v>
      </c>
      <c r="C9" s="22"/>
      <c r="D9" s="178"/>
      <c r="E9" s="179"/>
      <c r="F9" s="21"/>
      <c r="G9" s="21"/>
      <c r="H9" s="21"/>
      <c r="I9" s="21"/>
      <c r="J9" s="226" t="s">
        <v>226</v>
      </c>
      <c r="K9" s="21"/>
      <c r="L9" s="21"/>
      <c r="M9" s="21"/>
      <c r="N9" s="21"/>
    </row>
    <row r="10" spans="1:14" ht="13.5" customHeight="1">
      <c r="A10" s="21"/>
      <c r="B10" s="17" t="s">
        <v>12</v>
      </c>
      <c r="C10" s="24"/>
      <c r="D10" s="25" t="s">
        <v>13</v>
      </c>
      <c r="E10" s="14"/>
      <c r="F10" s="2">
        <f>IF(LEN(C10)&gt;2,"Use Postal 2 Character Code (No Spaces)","")</f>
      </c>
      <c r="G10" s="21"/>
      <c r="H10" s="21"/>
      <c r="I10" s="21"/>
      <c r="J10" s="227"/>
      <c r="K10" s="21"/>
      <c r="L10" s="21"/>
      <c r="M10" s="21"/>
      <c r="N10" s="21"/>
    </row>
    <row r="11" spans="1:14" ht="13.5" customHeight="1">
      <c r="A11" s="21"/>
      <c r="B11" s="23" t="s">
        <v>14</v>
      </c>
      <c r="C11" s="192"/>
      <c r="D11" s="176"/>
      <c r="E11" s="177"/>
      <c r="F11" s="26" t="s">
        <v>16</v>
      </c>
      <c r="G11" s="26" t="s">
        <v>17</v>
      </c>
      <c r="H11" s="26" t="s">
        <v>18</v>
      </c>
      <c r="I11" s="26" t="s">
        <v>19</v>
      </c>
      <c r="J11" s="26" t="s">
        <v>20</v>
      </c>
      <c r="K11" s="27" t="s">
        <v>21</v>
      </c>
      <c r="L11" s="21"/>
      <c r="M11" s="21"/>
      <c r="N11" s="21"/>
    </row>
    <row r="12" spans="1:14" ht="13.5" customHeight="1">
      <c r="A12" s="21"/>
      <c r="B12" s="23" t="s">
        <v>15</v>
      </c>
      <c r="C12" s="192"/>
      <c r="D12" s="176"/>
      <c r="E12" s="177"/>
      <c r="F12" s="28" t="s">
        <v>23</v>
      </c>
      <c r="G12" s="29" t="s">
        <v>24</v>
      </c>
      <c r="H12" s="29" t="s">
        <v>25</v>
      </c>
      <c r="I12" s="29" t="s">
        <v>25</v>
      </c>
      <c r="J12" s="30" t="s">
        <v>26</v>
      </c>
      <c r="K12" s="228" t="s">
        <v>27</v>
      </c>
      <c r="L12" s="21"/>
      <c r="M12" s="21"/>
      <c r="N12" s="21"/>
    </row>
    <row r="13" spans="1:14" ht="13.5" customHeight="1">
      <c r="A13" s="21"/>
      <c r="B13" s="17" t="s">
        <v>22</v>
      </c>
      <c r="C13" s="22"/>
      <c r="D13" s="174"/>
      <c r="E13" s="175"/>
      <c r="F13" s="29"/>
      <c r="G13" s="167" t="s">
        <v>154</v>
      </c>
      <c r="H13" s="29" t="s">
        <v>29</v>
      </c>
      <c r="I13" s="29" t="s">
        <v>30</v>
      </c>
      <c r="J13" s="30" t="s">
        <v>31</v>
      </c>
      <c r="K13" s="229"/>
      <c r="L13" s="21"/>
      <c r="M13" s="21"/>
      <c r="N13" s="21"/>
    </row>
    <row r="14" spans="1:14" ht="13.5" customHeight="1">
      <c r="A14" s="21"/>
      <c r="B14" s="31" t="s">
        <v>28</v>
      </c>
      <c r="C14" s="199"/>
      <c r="D14" s="25" t="s">
        <v>191</v>
      </c>
      <c r="E14" s="200" t="s">
        <v>145</v>
      </c>
      <c r="F14" s="29"/>
      <c r="G14" s="167" t="s">
        <v>153</v>
      </c>
      <c r="H14" s="29"/>
      <c r="I14" s="29"/>
      <c r="J14" s="29" t="s">
        <v>188</v>
      </c>
      <c r="K14" s="229"/>
      <c r="L14" s="21"/>
      <c r="M14" s="21"/>
      <c r="N14" s="21"/>
    </row>
    <row r="15" spans="1:14" ht="13.5" customHeight="1">
      <c r="A15" s="193"/>
      <c r="B15" s="32"/>
      <c r="C15" s="182" t="s">
        <v>138</v>
      </c>
      <c r="D15" s="32"/>
      <c r="E15" s="33"/>
      <c r="F15" s="34" t="s">
        <v>32</v>
      </c>
      <c r="G15" s="167" t="s">
        <v>152</v>
      </c>
      <c r="H15" s="29" t="s">
        <v>33</v>
      </c>
      <c r="I15" s="29" t="s">
        <v>34</v>
      </c>
      <c r="J15" s="205" t="s">
        <v>190</v>
      </c>
      <c r="K15" s="35"/>
      <c r="L15" s="21"/>
      <c r="M15" s="21"/>
      <c r="N15" s="21"/>
    </row>
    <row r="16" spans="1:14" ht="7.5" customHeight="1">
      <c r="A16" s="36"/>
      <c r="B16" s="37"/>
      <c r="C16" s="37"/>
      <c r="D16" s="37"/>
      <c r="E16" s="37"/>
      <c r="F16" s="37"/>
      <c r="G16" s="37"/>
      <c r="H16" s="37"/>
      <c r="I16" s="37"/>
      <c r="J16" s="37"/>
      <c r="K16" s="168"/>
      <c r="L16" s="21"/>
      <c r="M16" s="215"/>
      <c r="N16" s="21"/>
    </row>
    <row r="17" spans="1:14" ht="13.5" customHeight="1">
      <c r="A17" s="38" t="s">
        <v>35</v>
      </c>
      <c r="B17" s="39" t="s">
        <v>36</v>
      </c>
      <c r="C17" s="40"/>
      <c r="D17" s="40"/>
      <c r="E17" s="41"/>
      <c r="F17" s="42"/>
      <c r="G17" s="42"/>
      <c r="H17" s="43"/>
      <c r="I17" s="43"/>
      <c r="J17" s="43"/>
      <c r="K17" s="44">
        <f>SUM(F17:J17)</f>
        <v>0</v>
      </c>
      <c r="L17" s="45" t="s">
        <v>35</v>
      </c>
      <c r="M17" s="216"/>
      <c r="N17" s="21"/>
    </row>
    <row r="18" spans="1:14" ht="13.5" customHeight="1">
      <c r="A18" s="38" t="s">
        <v>37</v>
      </c>
      <c r="B18" s="206" t="s">
        <v>189</v>
      </c>
      <c r="C18" s="47"/>
      <c r="D18" s="47"/>
      <c r="E18" s="48"/>
      <c r="F18" s="43"/>
      <c r="G18" s="43">
        <v>0</v>
      </c>
      <c r="H18" s="43">
        <v>0</v>
      </c>
      <c r="I18" s="43">
        <v>0</v>
      </c>
      <c r="J18" s="43">
        <v>0</v>
      </c>
      <c r="K18" s="44">
        <f>SUM(F18:J18)</f>
        <v>0</v>
      </c>
      <c r="L18" s="45" t="s">
        <v>37</v>
      </c>
      <c r="M18" s="216"/>
      <c r="N18" s="21"/>
    </row>
    <row r="19" spans="1:14" ht="13.5" customHeight="1">
      <c r="A19" s="38" t="s">
        <v>38</v>
      </c>
      <c r="B19" s="46" t="s">
        <v>39</v>
      </c>
      <c r="C19" s="47"/>
      <c r="D19" s="47"/>
      <c r="E19" s="181">
        <f>IF(NDGas3+Gasohol3+NDEth3+Meth3+Comp3&lt;&gt;0,"ERROR",0)</f>
        <v>0</v>
      </c>
      <c r="F19" s="43"/>
      <c r="G19" s="43"/>
      <c r="H19" s="43"/>
      <c r="I19" s="43"/>
      <c r="J19" s="43"/>
      <c r="K19" s="49"/>
      <c r="L19" s="45" t="s">
        <v>38</v>
      </c>
      <c r="M19" s="216"/>
      <c r="N19" s="21"/>
    </row>
    <row r="20" spans="1:14" ht="13.5" customHeight="1">
      <c r="A20" s="38" t="s">
        <v>40</v>
      </c>
      <c r="B20" s="46" t="s">
        <v>41</v>
      </c>
      <c r="C20" s="47"/>
      <c r="D20" s="47"/>
      <c r="E20" s="48"/>
      <c r="F20" s="43">
        <v>0</v>
      </c>
      <c r="G20" s="43">
        <v>0</v>
      </c>
      <c r="H20" s="43">
        <v>0</v>
      </c>
      <c r="I20" s="43">
        <v>0</v>
      </c>
      <c r="J20" s="43">
        <v>0</v>
      </c>
      <c r="K20" s="44">
        <f aca="true" t="shared" si="0" ref="K20:K30">SUM(F20:J20)</f>
        <v>0</v>
      </c>
      <c r="L20" s="45" t="s">
        <v>40</v>
      </c>
      <c r="M20" s="216"/>
      <c r="N20" s="21"/>
    </row>
    <row r="21" spans="1:14" ht="13.5" customHeight="1">
      <c r="A21" s="38" t="s">
        <v>42</v>
      </c>
      <c r="B21" s="46" t="s">
        <v>43</v>
      </c>
      <c r="C21" s="47"/>
      <c r="D21" s="47"/>
      <c r="E21" s="48"/>
      <c r="F21" s="44">
        <f>ROUND(0.005*F20,0)</f>
        <v>0</v>
      </c>
      <c r="G21" s="44">
        <f>ROUND(0.005*G20,0)</f>
        <v>0</v>
      </c>
      <c r="H21" s="44">
        <f>ROUND(0.005*H20,0)</f>
        <v>0</v>
      </c>
      <c r="I21" s="44">
        <f>ROUND(0.005*I20,0)</f>
        <v>0</v>
      </c>
      <c r="J21" s="44">
        <f>ROUND(0.005*J20,0)</f>
        <v>0</v>
      </c>
      <c r="K21" s="44">
        <f t="shared" si="0"/>
        <v>0</v>
      </c>
      <c r="L21" s="45" t="s">
        <v>42</v>
      </c>
      <c r="M21" s="216"/>
      <c r="N21" s="21"/>
    </row>
    <row r="22" spans="1:14" ht="13.5" customHeight="1">
      <c r="A22" s="38" t="s">
        <v>44</v>
      </c>
      <c r="B22" s="46" t="s">
        <v>45</v>
      </c>
      <c r="C22" s="47"/>
      <c r="D22" s="47"/>
      <c r="E22" s="48"/>
      <c r="F22" s="43"/>
      <c r="G22" s="43">
        <v>0</v>
      </c>
      <c r="H22" s="43">
        <v>0</v>
      </c>
      <c r="I22" s="43">
        <v>0</v>
      </c>
      <c r="J22" s="43">
        <v>0</v>
      </c>
      <c r="K22" s="44">
        <f t="shared" si="0"/>
        <v>0</v>
      </c>
      <c r="L22" s="45" t="s">
        <v>44</v>
      </c>
      <c r="M22" s="216"/>
      <c r="N22" s="21"/>
    </row>
    <row r="23" spans="1:14" ht="13.5" customHeight="1">
      <c r="A23" s="38" t="s">
        <v>46</v>
      </c>
      <c r="B23" s="46" t="s">
        <v>47</v>
      </c>
      <c r="C23" s="47"/>
      <c r="D23" s="47"/>
      <c r="E23" s="48"/>
      <c r="F23" s="43">
        <v>0</v>
      </c>
      <c r="G23" s="43">
        <v>0</v>
      </c>
      <c r="H23" s="43">
        <v>0</v>
      </c>
      <c r="I23" s="43">
        <v>0</v>
      </c>
      <c r="J23" s="43">
        <v>0</v>
      </c>
      <c r="K23" s="44">
        <f t="shared" si="0"/>
        <v>0</v>
      </c>
      <c r="L23" s="45" t="s">
        <v>46</v>
      </c>
      <c r="M23" s="216"/>
      <c r="N23" s="21"/>
    </row>
    <row r="24" spans="1:14" ht="13.5" customHeight="1">
      <c r="A24" s="38" t="s">
        <v>48</v>
      </c>
      <c r="B24" s="206" t="s">
        <v>193</v>
      </c>
      <c r="C24" s="47"/>
      <c r="D24" s="47"/>
      <c r="E24" s="48"/>
      <c r="F24" s="44">
        <f>+F20-F21+F22-F23</f>
        <v>0</v>
      </c>
      <c r="G24" s="50"/>
      <c r="H24" s="44">
        <f>+H20-H21+H22-H23</f>
        <v>0</v>
      </c>
      <c r="I24" s="44">
        <f>+I20-I21+I22-I23</f>
        <v>0</v>
      </c>
      <c r="J24" s="44">
        <f>+J20-J21+J22-J23</f>
        <v>0</v>
      </c>
      <c r="K24" s="44">
        <f t="shared" si="0"/>
        <v>0</v>
      </c>
      <c r="L24" s="45" t="s">
        <v>48</v>
      </c>
      <c r="M24" s="216"/>
      <c r="N24" s="21"/>
    </row>
    <row r="25" spans="1:14" ht="13.5" customHeight="1">
      <c r="A25" s="38" t="s">
        <v>49</v>
      </c>
      <c r="B25" s="46" t="s">
        <v>50</v>
      </c>
      <c r="C25" s="47"/>
      <c r="D25" s="47"/>
      <c r="E25" s="48"/>
      <c r="F25" s="51"/>
      <c r="G25" s="44">
        <f>+G20-G21+G22-G23</f>
        <v>0</v>
      </c>
      <c r="H25" s="52"/>
      <c r="I25" s="53"/>
      <c r="J25" s="54"/>
      <c r="K25" s="44">
        <f t="shared" si="0"/>
        <v>0</v>
      </c>
      <c r="L25" s="45" t="s">
        <v>49</v>
      </c>
      <c r="M25" s="216"/>
      <c r="N25" s="21"/>
    </row>
    <row r="26" spans="1:14" ht="13.5" customHeight="1">
      <c r="A26" s="38" t="s">
        <v>51</v>
      </c>
      <c r="B26" s="206" t="s">
        <v>192</v>
      </c>
      <c r="C26" s="47"/>
      <c r="D26" s="47"/>
      <c r="E26" s="48"/>
      <c r="F26" s="43">
        <v>0</v>
      </c>
      <c r="G26" s="43">
        <v>0</v>
      </c>
      <c r="H26" s="43">
        <v>0</v>
      </c>
      <c r="I26" s="43">
        <v>0</v>
      </c>
      <c r="J26" s="43">
        <v>0</v>
      </c>
      <c r="K26" s="44">
        <f t="shared" si="0"/>
        <v>0</v>
      </c>
      <c r="L26" s="45" t="s">
        <v>51</v>
      </c>
      <c r="M26" s="216"/>
      <c r="N26" s="21"/>
    </row>
    <row r="27" spans="1:14" ht="13.5" customHeight="1">
      <c r="A27" s="38" t="s">
        <v>52</v>
      </c>
      <c r="B27" s="46" t="s">
        <v>53</v>
      </c>
      <c r="C27" s="47"/>
      <c r="D27" s="47"/>
      <c r="E27" s="48"/>
      <c r="F27" s="43">
        <v>0</v>
      </c>
      <c r="G27" s="43">
        <v>0</v>
      </c>
      <c r="H27" s="43">
        <v>0</v>
      </c>
      <c r="I27" s="43">
        <v>0</v>
      </c>
      <c r="J27" s="43">
        <v>0</v>
      </c>
      <c r="K27" s="44">
        <f t="shared" si="0"/>
        <v>0</v>
      </c>
      <c r="L27" s="45" t="s">
        <v>52</v>
      </c>
      <c r="M27" s="216"/>
      <c r="N27" s="21"/>
    </row>
    <row r="28" spans="1:14" ht="13.5" customHeight="1">
      <c r="A28" s="38" t="s">
        <v>54</v>
      </c>
      <c r="B28" s="46" t="s">
        <v>55</v>
      </c>
      <c r="C28" s="47"/>
      <c r="D28" s="47"/>
      <c r="E28" s="48"/>
      <c r="F28" s="44">
        <f>+F17+F18+F19-F20-F22-F26-F27</f>
        <v>0</v>
      </c>
      <c r="G28" s="44">
        <f>+G17+G18+G19-G20-G22-G26-G27</f>
        <v>0</v>
      </c>
      <c r="H28" s="44">
        <f>+H17+H18+H19-H20-H22-H26-H27</f>
        <v>0</v>
      </c>
      <c r="I28" s="44">
        <f>+I17+I18+I19-I20-I22-I26-I27</f>
        <v>0</v>
      </c>
      <c r="J28" s="44">
        <f>+J17+J18+J19-J20-J22-J26-J27</f>
        <v>0</v>
      </c>
      <c r="K28" s="44">
        <f t="shared" si="0"/>
        <v>0</v>
      </c>
      <c r="L28" s="45" t="s">
        <v>54</v>
      </c>
      <c r="M28" s="216"/>
      <c r="N28" s="21"/>
    </row>
    <row r="29" spans="1:14" ht="13.5" customHeight="1">
      <c r="A29" s="38" t="s">
        <v>56</v>
      </c>
      <c r="B29" s="46" t="s">
        <v>57</v>
      </c>
      <c r="C29" s="47"/>
      <c r="D29" s="47"/>
      <c r="E29" s="48"/>
      <c r="F29" s="42"/>
      <c r="G29" s="42"/>
      <c r="H29" s="42"/>
      <c r="I29" s="42"/>
      <c r="J29" s="42"/>
      <c r="K29" s="44">
        <f t="shared" si="0"/>
        <v>0</v>
      </c>
      <c r="L29" s="45" t="s">
        <v>56</v>
      </c>
      <c r="M29" s="216"/>
      <c r="N29" s="21"/>
    </row>
    <row r="30" spans="1:14" ht="13.5" customHeight="1">
      <c r="A30" s="38" t="s">
        <v>58</v>
      </c>
      <c r="B30" s="169" t="s">
        <v>161</v>
      </c>
      <c r="C30" s="47"/>
      <c r="D30" s="47"/>
      <c r="E30" s="48"/>
      <c r="F30" s="44">
        <f>F29-F28</f>
        <v>0</v>
      </c>
      <c r="G30" s="44">
        <f>G29-G28</f>
        <v>0</v>
      </c>
      <c r="H30" s="44">
        <f>H29-H28</f>
        <v>0</v>
      </c>
      <c r="I30" s="44">
        <f>I29-I28</f>
        <v>0</v>
      </c>
      <c r="J30" s="44">
        <f>J29-J28</f>
        <v>0</v>
      </c>
      <c r="K30" s="44">
        <f t="shared" si="0"/>
        <v>0</v>
      </c>
      <c r="L30" s="45" t="s">
        <v>58</v>
      </c>
      <c r="M30" s="216"/>
      <c r="N30" s="21"/>
    </row>
    <row r="31" spans="1:14" ht="7.5" customHeight="1">
      <c r="A31" s="55"/>
      <c r="B31" s="56"/>
      <c r="C31" s="56"/>
      <c r="D31" s="56"/>
      <c r="E31" s="56"/>
      <c r="F31" s="56"/>
      <c r="G31" s="57"/>
      <c r="H31" s="56"/>
      <c r="I31" s="56"/>
      <c r="J31" s="56"/>
      <c r="K31" s="56"/>
      <c r="L31" s="56"/>
      <c r="M31" s="217"/>
      <c r="N31" s="21"/>
    </row>
    <row r="32" spans="1:14" ht="13.5" customHeight="1">
      <c r="A32" s="58" t="s">
        <v>59</v>
      </c>
      <c r="B32" s="46" t="s">
        <v>61</v>
      </c>
      <c r="C32" s="59"/>
      <c r="D32" s="59"/>
      <c r="E32" s="60"/>
      <c r="F32" s="61">
        <f>0.23*F24</f>
        <v>0</v>
      </c>
      <c r="G32" s="62"/>
      <c r="H32" s="61">
        <f>0.23*H24</f>
        <v>0</v>
      </c>
      <c r="I32" s="61">
        <f>0.23*I24</f>
        <v>0</v>
      </c>
      <c r="J32" s="61">
        <f>0.23*J24</f>
        <v>0</v>
      </c>
      <c r="K32" s="63">
        <f>SUM(F32:J32)</f>
        <v>0</v>
      </c>
      <c r="L32" s="64" t="s">
        <v>59</v>
      </c>
      <c r="M32" s="216"/>
      <c r="N32" s="180"/>
    </row>
    <row r="33" spans="1:14" ht="13.5" customHeight="1">
      <c r="A33" s="58" t="s">
        <v>60</v>
      </c>
      <c r="B33" s="46" t="s">
        <v>63</v>
      </c>
      <c r="C33" s="65"/>
      <c r="D33" s="65"/>
      <c r="E33" s="66"/>
      <c r="F33" s="67"/>
      <c r="G33" s="61">
        <f>0.23*G25</f>
        <v>0</v>
      </c>
      <c r="H33" s="68"/>
      <c r="I33" s="69"/>
      <c r="J33" s="70"/>
      <c r="K33" s="63">
        <f>SUM(F33:J33)</f>
        <v>0</v>
      </c>
      <c r="L33" s="64" t="s">
        <v>60</v>
      </c>
      <c r="M33" s="216"/>
      <c r="N33" s="180"/>
    </row>
    <row r="34" spans="1:14" ht="13.5" customHeight="1">
      <c r="A34" s="58" t="s">
        <v>62</v>
      </c>
      <c r="B34" s="46" t="s">
        <v>158</v>
      </c>
      <c r="C34" s="65"/>
      <c r="D34" s="65"/>
      <c r="E34" s="66"/>
      <c r="F34" s="71"/>
      <c r="G34" s="72"/>
      <c r="H34" s="72"/>
      <c r="I34" s="72"/>
      <c r="J34" s="73"/>
      <c r="K34" s="74">
        <f>+K32+K33</f>
        <v>0</v>
      </c>
      <c r="L34" s="64" t="s">
        <v>62</v>
      </c>
      <c r="M34" s="216"/>
      <c r="N34" s="171">
        <f>IF(N35+N39+N40=0,0,"Calculated")</f>
        <v>0</v>
      </c>
    </row>
    <row r="35" spans="1:14" ht="13.5" customHeight="1">
      <c r="A35" s="58" t="s">
        <v>64</v>
      </c>
      <c r="B35" s="46" t="s">
        <v>157</v>
      </c>
      <c r="C35" s="65"/>
      <c r="D35" s="65"/>
      <c r="E35" s="66"/>
      <c r="F35" s="75"/>
      <c r="G35" s="76"/>
      <c r="H35" s="76"/>
      <c r="I35" s="76"/>
      <c r="J35" s="77"/>
      <c r="K35" s="78">
        <f>ROUND(0.02*K34,2)</f>
        <v>0</v>
      </c>
      <c r="L35" s="64" t="s">
        <v>64</v>
      </c>
      <c r="M35" s="216"/>
      <c r="N35" s="171">
        <f>IF(Total19=ROUND(0.02*Total18,2),0,ROUND(0.02*Total18,2))</f>
        <v>0</v>
      </c>
    </row>
    <row r="36" spans="1:14" ht="13.5" customHeight="1">
      <c r="A36" s="58" t="s">
        <v>65</v>
      </c>
      <c r="B36" s="46" t="s">
        <v>159</v>
      </c>
      <c r="C36" s="65"/>
      <c r="D36" s="65"/>
      <c r="E36" s="66"/>
      <c r="F36" s="79" t="s">
        <v>155</v>
      </c>
      <c r="G36" s="82"/>
      <c r="H36" s="82"/>
      <c r="I36" s="82"/>
      <c r="J36" s="83"/>
      <c r="K36" s="78">
        <f>+ROUND(K34-K35,2)</f>
        <v>0</v>
      </c>
      <c r="L36" s="64" t="s">
        <v>65</v>
      </c>
      <c r="M36" s="216"/>
      <c r="N36" s="171">
        <f>IF(Total21-(ROUND(Total18-(0.02*Total18),2))=0,0,(ROUND(Total18-(0.02*Total18),2)))</f>
        <v>0</v>
      </c>
    </row>
    <row r="37" spans="1:14" ht="13.5" customHeight="1">
      <c r="A37" s="58" t="s">
        <v>66</v>
      </c>
      <c r="B37" s="172" t="s">
        <v>168</v>
      </c>
      <c r="C37" s="65"/>
      <c r="D37" s="65"/>
      <c r="E37" s="66"/>
      <c r="F37" s="84"/>
      <c r="G37" s="85"/>
      <c r="H37" s="85"/>
      <c r="I37" s="85"/>
      <c r="J37" s="86"/>
      <c r="K37" s="87"/>
      <c r="L37" s="64" t="s">
        <v>66</v>
      </c>
      <c r="M37" s="216"/>
      <c r="N37" s="171"/>
    </row>
    <row r="38" spans="1:14" ht="13.5" customHeight="1">
      <c r="A38" s="58" t="s">
        <v>67</v>
      </c>
      <c r="B38" s="46" t="s">
        <v>160</v>
      </c>
      <c r="C38" s="65"/>
      <c r="D38" s="65"/>
      <c r="E38" s="66"/>
      <c r="F38" s="79" t="s">
        <v>156</v>
      </c>
      <c r="G38" s="80"/>
      <c r="H38" s="80"/>
      <c r="I38" s="80"/>
      <c r="J38" s="81"/>
      <c r="K38" s="87"/>
      <c r="L38" s="64" t="s">
        <v>67</v>
      </c>
      <c r="M38" s="216"/>
      <c r="N38" s="171"/>
    </row>
    <row r="39" spans="1:14" ht="13.5" customHeight="1">
      <c r="A39" s="58" t="s">
        <v>68</v>
      </c>
      <c r="B39" s="46" t="s">
        <v>70</v>
      </c>
      <c r="C39" s="65"/>
      <c r="D39" s="65"/>
      <c r="E39" s="66"/>
      <c r="F39" s="88"/>
      <c r="G39" s="89"/>
      <c r="H39" s="89"/>
      <c r="I39" s="89"/>
      <c r="J39" s="90"/>
      <c r="K39" s="78">
        <f>ROUND(0.00025*(SUM(K24,K25,K27)),2)</f>
        <v>0</v>
      </c>
      <c r="L39" s="64" t="s">
        <v>68</v>
      </c>
      <c r="M39" s="216"/>
      <c r="N39" s="171">
        <f>(IF(Total24=(ROUND(+(Total8+Total9+Total11)*0.00025,2)),0,(ROUND(+(Total8+Total9+Total11)*0.00025,2))))</f>
        <v>0</v>
      </c>
    </row>
    <row r="40" spans="1:14" ht="13.5" customHeight="1">
      <c r="A40" s="91" t="s">
        <v>69</v>
      </c>
      <c r="B40" s="92" t="s">
        <v>167</v>
      </c>
      <c r="C40" s="93"/>
      <c r="D40" s="93"/>
      <c r="E40" s="94"/>
      <c r="F40" s="75"/>
      <c r="G40" s="76"/>
      <c r="H40" s="76"/>
      <c r="I40" s="76"/>
      <c r="J40" s="77"/>
      <c r="K40" s="95">
        <f>ROUND(+K36+K37+K38+K39,2)</f>
        <v>0</v>
      </c>
      <c r="L40" s="96" t="s">
        <v>69</v>
      </c>
      <c r="M40" s="216"/>
      <c r="N40" s="171">
        <f>IF(ROUND(Total26,2)-(ROUND(Total18,2)-(ROUND((Total18*0.02),2))+Total22+Total23+(ROUND(0.00025*(Total8+Total9+Total11),2)))=0,0,(ROUND(Total18,2)-(ROUND((Total18*0.02),2))+Total22+Total23+(ROUND(0.00025*(Total8+Total9+Total11),2))))</f>
        <v>0</v>
      </c>
    </row>
  </sheetData>
  <sheetProtection password="CC3D" sheet="1"/>
  <mergeCells count="3">
    <mergeCell ref="J7:J8"/>
    <mergeCell ref="J9:J10"/>
    <mergeCell ref="K12:K14"/>
  </mergeCells>
  <printOptions horizontalCentered="1"/>
  <pageMargins left="0.15" right="0.15" top="0.5" bottom="0.25" header="0.5" footer="0"/>
  <pageSetup fitToHeight="1" fitToWidth="1" horizontalDpi="600" verticalDpi="600" orientation="landscape" scale="73" r:id="rId3"/>
  <headerFooter alignWithMargins="0">
    <oddFooter>&amp;L&amp;F</oddFooter>
  </headerFooter>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1"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0.7109375" style="130" customWidth="1"/>
    <col min="17" max="19" width="10.7109375" style="133" customWidth="1"/>
    <col min="20" max="16384" width="9.140625" style="6" customWidth="1"/>
  </cols>
  <sheetData>
    <row r="1" spans="1:19" ht="15">
      <c r="A1" s="97" t="s">
        <v>71</v>
      </c>
      <c r="B1" s="21"/>
      <c r="C1" s="21"/>
      <c r="D1" s="21"/>
      <c r="E1" s="21"/>
      <c r="F1" s="21"/>
      <c r="G1" s="21"/>
      <c r="H1" s="98">
        <f>+Period</f>
        <v>0</v>
      </c>
      <c r="I1" s="21"/>
      <c r="J1" s="21">
        <f>+FEIN</f>
        <v>0</v>
      </c>
      <c r="K1" s="99">
        <f>+Suffix</f>
        <v>0</v>
      </c>
      <c r="L1" s="191" t="str">
        <f>Name&amp;",  "&amp;City</f>
        <v>,  </v>
      </c>
      <c r="M1" s="21"/>
      <c r="N1" s="21"/>
      <c r="O1" s="21"/>
      <c r="P1" s="21"/>
      <c r="Q1" s="21"/>
      <c r="R1" s="218" t="str">
        <f>Report!A1</f>
        <v>MOTOR VEHICLE FUEL TAX</v>
      </c>
      <c r="S1" s="21"/>
    </row>
    <row r="2" spans="1:19" ht="15">
      <c r="A2" s="195" t="str">
        <f>"(Submit with Motor Vehicle Fuel Tax Report  "&amp;Report!A4&amp;")   "&amp;Report!A3</f>
        <v>(Submit with Motor Vehicle Fuel Tax Report  MVF - SFN 22937 (02-2024)Excel)   NORTH DAKOTA</v>
      </c>
      <c r="B2" s="100"/>
      <c r="C2" s="100"/>
      <c r="D2" s="100"/>
      <c r="E2" s="100"/>
      <c r="F2" s="100"/>
      <c r="G2" s="100"/>
      <c r="H2" s="100"/>
      <c r="I2" s="100"/>
      <c r="J2" s="100"/>
      <c r="K2" s="100"/>
      <c r="L2" s="100"/>
      <c r="M2" s="100"/>
      <c r="N2" s="100"/>
      <c r="O2" s="100"/>
      <c r="P2" s="100"/>
      <c r="Q2" s="100"/>
      <c r="R2" s="4" t="s">
        <v>0</v>
      </c>
      <c r="S2" s="5">
        <f>Report!K1</f>
        <v>42461</v>
      </c>
    </row>
    <row r="3" spans="1:19" ht="12.75">
      <c r="A3" s="101" t="s">
        <v>72</v>
      </c>
      <c r="B3" s="102"/>
      <c r="C3" s="102"/>
      <c r="D3" s="102"/>
      <c r="E3" s="102"/>
      <c r="F3" s="103"/>
      <c r="G3" s="103"/>
      <c r="H3" s="103"/>
      <c r="I3" s="103"/>
      <c r="J3" s="102"/>
      <c r="K3" s="104" t="s">
        <v>73</v>
      </c>
      <c r="L3" s="102"/>
      <c r="M3" s="102"/>
      <c r="N3" s="102"/>
      <c r="O3" s="104"/>
      <c r="P3" s="102"/>
      <c r="Q3" s="102"/>
      <c r="R3" s="104" t="s">
        <v>74</v>
      </c>
      <c r="S3" s="105"/>
    </row>
    <row r="4" spans="1:19" ht="12.75">
      <c r="A4" s="106">
        <v>1</v>
      </c>
      <c r="B4" s="107" t="s">
        <v>215</v>
      </c>
      <c r="C4" s="3"/>
      <c r="D4" s="3"/>
      <c r="E4" s="3"/>
      <c r="F4" s="108"/>
      <c r="G4" s="108"/>
      <c r="H4" s="108"/>
      <c r="I4" s="108"/>
      <c r="J4" s="3"/>
      <c r="K4" s="204" t="s">
        <v>177</v>
      </c>
      <c r="L4" s="3" t="s">
        <v>183</v>
      </c>
      <c r="M4" s="3"/>
      <c r="N4" s="3"/>
      <c r="O4" s="109"/>
      <c r="P4" s="3"/>
      <c r="Q4" s="3"/>
      <c r="R4" s="110" t="s">
        <v>75</v>
      </c>
      <c r="S4" s="111" t="s">
        <v>76</v>
      </c>
    </row>
    <row r="5" spans="1:19" ht="12.75">
      <c r="A5" s="106">
        <v>2</v>
      </c>
      <c r="B5" s="112" t="s">
        <v>216</v>
      </c>
      <c r="C5" s="3"/>
      <c r="D5" s="3"/>
      <c r="E5" s="3"/>
      <c r="F5" s="108"/>
      <c r="G5" s="108"/>
      <c r="H5" s="108"/>
      <c r="I5" s="108"/>
      <c r="J5" s="3"/>
      <c r="K5" s="204" t="s">
        <v>178</v>
      </c>
      <c r="L5" s="3" t="s">
        <v>184</v>
      </c>
      <c r="M5" s="3"/>
      <c r="N5" s="3"/>
      <c r="O5" s="113"/>
      <c r="P5" s="3"/>
      <c r="Q5" s="3"/>
      <c r="R5" s="110" t="s">
        <v>78</v>
      </c>
      <c r="S5" s="111" t="s">
        <v>79</v>
      </c>
    </row>
    <row r="6" spans="1:19" ht="12.75">
      <c r="A6" s="106" t="s">
        <v>179</v>
      </c>
      <c r="B6" s="201" t="s">
        <v>180</v>
      </c>
      <c r="C6" s="3"/>
      <c r="D6" s="3"/>
      <c r="E6" s="3"/>
      <c r="F6" s="115"/>
      <c r="G6" s="115"/>
      <c r="H6" s="115"/>
      <c r="I6" s="115"/>
      <c r="J6" s="3"/>
      <c r="K6" s="203" t="s">
        <v>175</v>
      </c>
      <c r="L6" s="3" t="s">
        <v>23</v>
      </c>
      <c r="M6" s="3"/>
      <c r="N6" s="3"/>
      <c r="O6" s="113"/>
      <c r="P6" s="3"/>
      <c r="Q6" s="3"/>
      <c r="R6" s="116" t="s">
        <v>81</v>
      </c>
      <c r="S6" s="111" t="s">
        <v>82</v>
      </c>
    </row>
    <row r="7" spans="1:19" ht="12.75">
      <c r="A7" s="106">
        <v>3</v>
      </c>
      <c r="B7" s="107" t="s">
        <v>217</v>
      </c>
      <c r="C7" s="3"/>
      <c r="D7" s="3"/>
      <c r="E7" s="3"/>
      <c r="F7" s="115"/>
      <c r="G7" s="115"/>
      <c r="H7" s="115"/>
      <c r="I7" s="115"/>
      <c r="J7" s="3"/>
      <c r="K7" s="204" t="s">
        <v>152</v>
      </c>
      <c r="L7" s="114" t="s">
        <v>77</v>
      </c>
      <c r="M7" s="3"/>
      <c r="N7" s="3"/>
      <c r="O7" s="113"/>
      <c r="P7" s="3"/>
      <c r="Q7" s="3"/>
      <c r="R7" s="116" t="s">
        <v>83</v>
      </c>
      <c r="S7" s="111" t="s">
        <v>84</v>
      </c>
    </row>
    <row r="8" spans="1:19" ht="12.75">
      <c r="A8" s="117"/>
      <c r="B8" s="3"/>
      <c r="C8" s="3"/>
      <c r="D8" s="3"/>
      <c r="E8" s="3"/>
      <c r="F8" s="115"/>
      <c r="G8" s="115"/>
      <c r="H8" s="115"/>
      <c r="I8" s="115"/>
      <c r="J8" s="3"/>
      <c r="K8" s="204" t="s">
        <v>185</v>
      </c>
      <c r="L8" s="3" t="s">
        <v>80</v>
      </c>
      <c r="M8" s="3"/>
      <c r="N8" s="3"/>
      <c r="O8" s="113"/>
      <c r="P8" s="3"/>
      <c r="Q8" s="3"/>
      <c r="R8" s="116" t="s">
        <v>86</v>
      </c>
      <c r="S8" s="111" t="s">
        <v>87</v>
      </c>
    </row>
    <row r="9" spans="1:19" ht="12.75">
      <c r="A9" s="117"/>
      <c r="B9" s="3"/>
      <c r="C9" s="3"/>
      <c r="D9" s="3"/>
      <c r="E9" s="3"/>
      <c r="F9" s="115"/>
      <c r="G9" s="115"/>
      <c r="H9" s="115"/>
      <c r="I9" s="115"/>
      <c r="J9" s="3"/>
      <c r="K9" s="204" t="s">
        <v>176</v>
      </c>
      <c r="L9" s="3" t="s">
        <v>24</v>
      </c>
      <c r="M9" s="3"/>
      <c r="N9" s="3"/>
      <c r="O9" s="110"/>
      <c r="P9" s="3"/>
      <c r="Q9" s="3"/>
      <c r="R9" s="118"/>
      <c r="S9" s="119"/>
    </row>
    <row r="10" spans="1:19" ht="12.75">
      <c r="A10" s="117"/>
      <c r="B10" s="3"/>
      <c r="C10" s="3"/>
      <c r="D10" s="3"/>
      <c r="E10" s="3"/>
      <c r="F10" s="115"/>
      <c r="G10" s="115"/>
      <c r="H10" s="115"/>
      <c r="I10" s="115"/>
      <c r="J10" s="3"/>
      <c r="K10" s="204" t="s">
        <v>186</v>
      </c>
      <c r="L10" s="3" t="s">
        <v>85</v>
      </c>
      <c r="M10" s="3"/>
      <c r="P10" s="3"/>
      <c r="Q10" s="3"/>
      <c r="R10" s="118"/>
      <c r="S10" s="119"/>
    </row>
    <row r="11" spans="1:19" ht="12.75">
      <c r="A11" s="117"/>
      <c r="B11" s="3"/>
      <c r="C11" s="3"/>
      <c r="D11" s="3"/>
      <c r="E11" s="3"/>
      <c r="F11" s="115"/>
      <c r="G11" s="115"/>
      <c r="H11" s="115"/>
      <c r="I11" s="115"/>
      <c r="J11" s="3"/>
      <c r="K11" s="204" t="s">
        <v>187</v>
      </c>
      <c r="L11" s="3" t="s">
        <v>30</v>
      </c>
      <c r="M11" s="3"/>
      <c r="N11" s="3"/>
      <c r="O11" s="165"/>
      <c r="P11" s="3"/>
      <c r="Q11" s="3"/>
      <c r="R11" s="118"/>
      <c r="S11" s="119"/>
    </row>
    <row r="12" spans="1:19" ht="12.75">
      <c r="A12" s="117"/>
      <c r="B12" s="3"/>
      <c r="C12" s="3"/>
      <c r="D12" s="3"/>
      <c r="E12" s="3"/>
      <c r="F12" s="115"/>
      <c r="G12" s="115"/>
      <c r="H12" s="115"/>
      <c r="I12" s="115"/>
      <c r="J12" s="3"/>
      <c r="K12" s="3"/>
      <c r="L12" s="3"/>
      <c r="M12" s="3"/>
      <c r="N12" s="3"/>
      <c r="O12" s="165"/>
      <c r="P12" s="3"/>
      <c r="Q12" s="3"/>
      <c r="R12" s="118"/>
      <c r="S12" s="119"/>
    </row>
    <row r="13" spans="1:19" ht="12.75">
      <c r="A13" s="117"/>
      <c r="B13" s="3"/>
      <c r="C13" s="3"/>
      <c r="D13" s="3"/>
      <c r="E13" s="3"/>
      <c r="F13" s="115"/>
      <c r="G13" s="115"/>
      <c r="H13" s="115"/>
      <c r="I13" s="115"/>
      <c r="J13" s="3"/>
      <c r="K13" s="3"/>
      <c r="L13" s="3"/>
      <c r="M13" s="3"/>
      <c r="N13" s="164"/>
      <c r="O13" s="165" t="s">
        <v>151</v>
      </c>
      <c r="P13" s="3"/>
      <c r="Q13" s="3"/>
      <c r="R13" s="118"/>
      <c r="S13" s="119"/>
    </row>
    <row r="14" spans="1:19" ht="12.75">
      <c r="A14" s="117"/>
      <c r="B14" s="3"/>
      <c r="C14" s="3"/>
      <c r="D14" s="3"/>
      <c r="E14" s="3"/>
      <c r="F14" s="115"/>
      <c r="G14" s="115"/>
      <c r="H14" s="115"/>
      <c r="I14" s="115"/>
      <c r="J14" s="3"/>
      <c r="K14" s="3"/>
      <c r="L14" s="3"/>
      <c r="M14" s="3"/>
      <c r="N14" s="3"/>
      <c r="O14" s="165"/>
      <c r="P14" s="3"/>
      <c r="Q14" s="3"/>
      <c r="R14" s="118"/>
      <c r="S14" s="119"/>
    </row>
    <row r="15" spans="1:19" ht="12.75">
      <c r="A15" s="117"/>
      <c r="B15" s="3"/>
      <c r="C15" s="3"/>
      <c r="D15" s="3"/>
      <c r="E15" s="3"/>
      <c r="F15" s="115"/>
      <c r="G15" s="115"/>
      <c r="H15" s="115"/>
      <c r="I15" s="115"/>
      <c r="J15" s="3"/>
      <c r="K15" s="3"/>
      <c r="L15" s="3"/>
      <c r="M15" s="3"/>
      <c r="N15" s="3"/>
      <c r="O15" s="165"/>
      <c r="P15" s="3"/>
      <c r="Q15" s="3"/>
      <c r="R15" s="118"/>
      <c r="S15" s="119"/>
    </row>
    <row r="16" spans="1:19" ht="12.75">
      <c r="A16" s="120"/>
      <c r="B16" s="121"/>
      <c r="C16" s="121"/>
      <c r="D16" s="121"/>
      <c r="E16" s="121"/>
      <c r="F16" s="121"/>
      <c r="G16" s="121"/>
      <c r="H16" s="121"/>
      <c r="I16" s="121"/>
      <c r="J16" s="121"/>
      <c r="K16" s="121"/>
      <c r="L16" s="121"/>
      <c r="M16" s="121"/>
      <c r="N16" s="121"/>
      <c r="O16" s="121"/>
      <c r="P16" s="121"/>
      <c r="Q16" s="121"/>
      <c r="R16" s="121"/>
      <c r="S16" s="122"/>
    </row>
    <row r="17" spans="1:19" ht="12.75">
      <c r="A17" s="123"/>
      <c r="B17" s="123"/>
      <c r="C17" s="123" t="s">
        <v>88</v>
      </c>
      <c r="D17" s="123" t="s">
        <v>89</v>
      </c>
      <c r="E17" s="123" t="s">
        <v>90</v>
      </c>
      <c r="F17" s="124"/>
      <c r="G17" s="125"/>
      <c r="H17" s="237" t="s">
        <v>91</v>
      </c>
      <c r="I17" s="237"/>
      <c r="J17" s="125"/>
      <c r="K17" s="126"/>
      <c r="L17" s="123" t="s">
        <v>92</v>
      </c>
      <c r="M17" s="230" t="s">
        <v>93</v>
      </c>
      <c r="N17" s="231"/>
      <c r="O17" s="127" t="s">
        <v>94</v>
      </c>
      <c r="P17" s="127" t="s">
        <v>95</v>
      </c>
      <c r="Q17" s="127" t="s">
        <v>96</v>
      </c>
      <c r="R17" s="127" t="s">
        <v>97</v>
      </c>
      <c r="S17" s="127" t="s">
        <v>98</v>
      </c>
    </row>
    <row r="18" spans="1:19" ht="12.75">
      <c r="A18" s="128" t="s">
        <v>99</v>
      </c>
      <c r="B18" s="128" t="s">
        <v>100</v>
      </c>
      <c r="C18" s="128" t="s">
        <v>169</v>
      </c>
      <c r="D18" s="147" t="s">
        <v>169</v>
      </c>
      <c r="E18" s="148"/>
      <c r="F18" s="234" t="s">
        <v>101</v>
      </c>
      <c r="G18" s="235"/>
      <c r="H18" s="236"/>
      <c r="I18" s="234" t="s">
        <v>102</v>
      </c>
      <c r="J18" s="235"/>
      <c r="K18" s="236"/>
      <c r="L18" s="148" t="s">
        <v>103</v>
      </c>
      <c r="M18" s="232" t="s">
        <v>104</v>
      </c>
      <c r="N18" s="233"/>
      <c r="O18" s="149" t="s">
        <v>105</v>
      </c>
      <c r="P18" s="151" t="s">
        <v>229</v>
      </c>
      <c r="Q18" s="150" t="s">
        <v>106</v>
      </c>
      <c r="R18" s="151" t="s">
        <v>107</v>
      </c>
      <c r="S18" s="150" t="s">
        <v>108</v>
      </c>
    </row>
    <row r="19" spans="1:19" ht="12.75">
      <c r="A19" s="129" t="s">
        <v>109</v>
      </c>
      <c r="B19" s="129" t="s">
        <v>109</v>
      </c>
      <c r="C19" s="129" t="s">
        <v>110</v>
      </c>
      <c r="D19" s="152" t="s">
        <v>111</v>
      </c>
      <c r="E19" s="153" t="s">
        <v>112</v>
      </c>
      <c r="F19" s="154" t="s">
        <v>113</v>
      </c>
      <c r="G19" s="155" t="s">
        <v>114</v>
      </c>
      <c r="H19" s="156" t="s">
        <v>115</v>
      </c>
      <c r="I19" s="154" t="s">
        <v>113</v>
      </c>
      <c r="J19" s="157" t="s">
        <v>114</v>
      </c>
      <c r="K19" s="158" t="s">
        <v>115</v>
      </c>
      <c r="L19" s="153" t="s">
        <v>116</v>
      </c>
      <c r="M19" s="159" t="s">
        <v>111</v>
      </c>
      <c r="N19" s="160" t="s">
        <v>117</v>
      </c>
      <c r="O19" s="161" t="s">
        <v>118</v>
      </c>
      <c r="P19" s="163" t="s">
        <v>230</v>
      </c>
      <c r="Q19" s="162" t="s">
        <v>119</v>
      </c>
      <c r="R19" s="163" t="s">
        <v>119</v>
      </c>
      <c r="S19" s="162" t="s">
        <v>119</v>
      </c>
    </row>
  </sheetData>
  <sheetProtection formatCells="0" insertRows="0" deleteRows="0" sort="0" autoFilter="0"/>
  <mergeCells count="5">
    <mergeCell ref="M17:N17"/>
    <mergeCell ref="M18:N18"/>
    <mergeCell ref="F18:H18"/>
    <mergeCell ref="I18:K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S19"/>
  <sheetViews>
    <sheetView showZeros="0" zoomScalePageLayoutView="0" workbookViewId="0" topLeftCell="A1">
      <selection activeCell="A20" sqref="A20"/>
    </sheetView>
  </sheetViews>
  <sheetFormatPr defaultColWidth="9.140625" defaultRowHeight="12.75"/>
  <cols>
    <col min="1" max="2" width="5.7109375" style="130" customWidth="1"/>
    <col min="3" max="3" width="14.7109375" style="130" customWidth="1"/>
    <col min="4" max="4" width="10.7109375" style="130" customWidth="1"/>
    <col min="5" max="5" width="5.7109375" style="130" customWidth="1"/>
    <col min="6" max="11" width="10.7109375" style="130" customWidth="1"/>
    <col min="12" max="12" width="16.7109375" style="130" customWidth="1"/>
    <col min="13" max="13" width="11.421875" style="130" customWidth="1"/>
    <col min="14" max="14" width="6.8515625" style="130" customWidth="1"/>
    <col min="15" max="15" width="12.7109375" style="132" customWidth="1"/>
    <col min="16" max="16" width="11.421875" style="130" customWidth="1"/>
    <col min="17" max="19" width="10.7109375" style="133" customWidth="1"/>
    <col min="20" max="16384" width="9.140625" style="6" customWidth="1"/>
  </cols>
  <sheetData>
    <row r="1" spans="1:19" ht="15">
      <c r="A1" s="97" t="s">
        <v>120</v>
      </c>
      <c r="B1" s="21"/>
      <c r="C1" s="21"/>
      <c r="D1" s="21"/>
      <c r="E1" s="21"/>
      <c r="F1" s="21"/>
      <c r="G1" s="21"/>
      <c r="H1" s="98">
        <f>+Period</f>
        <v>0</v>
      </c>
      <c r="I1" s="21"/>
      <c r="J1" s="21">
        <f>+FEIN</f>
        <v>0</v>
      </c>
      <c r="K1" s="99">
        <f>+Suffix</f>
        <v>0</v>
      </c>
      <c r="L1" s="191" t="str">
        <f>Name&amp;",  "&amp;City</f>
        <v>,  </v>
      </c>
      <c r="M1" s="21"/>
      <c r="N1" s="21"/>
      <c r="O1" s="21"/>
      <c r="P1" s="21"/>
      <c r="Q1" s="21"/>
      <c r="R1" s="218" t="str">
        <f>Report!A1</f>
        <v>MOTOR VEHICLE FUEL TAX</v>
      </c>
      <c r="S1" s="21"/>
    </row>
    <row r="2" spans="1:19" ht="15">
      <c r="A2" s="195" t="str">
        <f>"(Submit with Motor Vehicle Fuel Tax Report  "&amp;Report!A4&amp;")   "&amp;Report!A3</f>
        <v>(Submit with Motor Vehicle Fuel Tax Report  MVF - SFN 22937 (02-2024)Excel)   NORTH DAKOTA</v>
      </c>
      <c r="B2" s="100"/>
      <c r="C2" s="100"/>
      <c r="D2" s="100"/>
      <c r="E2" s="100"/>
      <c r="F2" s="100"/>
      <c r="G2" s="100"/>
      <c r="H2" s="100"/>
      <c r="I2" s="100"/>
      <c r="J2" s="100"/>
      <c r="K2" s="100"/>
      <c r="L2" s="100"/>
      <c r="M2" s="100"/>
      <c r="N2" s="100"/>
      <c r="O2" s="100"/>
      <c r="P2" s="100"/>
      <c r="Q2" s="100"/>
      <c r="R2" s="4" t="s">
        <v>0</v>
      </c>
      <c r="S2" s="5">
        <f>Report!K1</f>
        <v>42461</v>
      </c>
    </row>
    <row r="3" spans="1:19" ht="12.75">
      <c r="A3" s="101" t="s">
        <v>72</v>
      </c>
      <c r="B3" s="102"/>
      <c r="C3" s="102"/>
      <c r="D3" s="102"/>
      <c r="E3" s="102"/>
      <c r="F3" s="102"/>
      <c r="G3" s="102"/>
      <c r="H3" s="102"/>
      <c r="I3" s="102"/>
      <c r="J3" s="102"/>
      <c r="K3" s="104" t="s">
        <v>73</v>
      </c>
      <c r="L3" s="102"/>
      <c r="M3" s="102"/>
      <c r="N3" s="102"/>
      <c r="O3" s="104"/>
      <c r="P3" s="102"/>
      <c r="Q3" s="102"/>
      <c r="R3" s="104" t="s">
        <v>74</v>
      </c>
      <c r="S3" s="105"/>
    </row>
    <row r="4" spans="1:19" ht="12.75">
      <c r="A4" s="134">
        <v>5</v>
      </c>
      <c r="B4" s="135" t="s">
        <v>218</v>
      </c>
      <c r="C4" s="136"/>
      <c r="D4" s="136"/>
      <c r="E4" s="136"/>
      <c r="F4" s="136"/>
      <c r="G4" s="136"/>
      <c r="H4" s="136"/>
      <c r="I4" s="136"/>
      <c r="J4" s="136"/>
      <c r="K4" s="204" t="s">
        <v>177</v>
      </c>
      <c r="L4" s="3" t="s">
        <v>183</v>
      </c>
      <c r="M4" s="136"/>
      <c r="N4" s="3"/>
      <c r="O4" s="109"/>
      <c r="P4" s="3"/>
      <c r="Q4" s="21"/>
      <c r="R4" s="110" t="s">
        <v>75</v>
      </c>
      <c r="S4" s="111" t="s">
        <v>76</v>
      </c>
    </row>
    <row r="5" spans="1:19" ht="12.75">
      <c r="A5" s="134" t="s">
        <v>121</v>
      </c>
      <c r="B5" s="135" t="s">
        <v>219</v>
      </c>
      <c r="C5" s="136"/>
      <c r="D5" s="136"/>
      <c r="E5" s="136"/>
      <c r="F5" s="136"/>
      <c r="G5" s="136"/>
      <c r="H5" s="136"/>
      <c r="I5" s="136"/>
      <c r="J5" s="136"/>
      <c r="K5" s="204" t="s">
        <v>178</v>
      </c>
      <c r="L5" s="3" t="s">
        <v>184</v>
      </c>
      <c r="M5" s="136"/>
      <c r="N5" s="3"/>
      <c r="O5" s="113"/>
      <c r="P5" s="3"/>
      <c r="Q5" s="21"/>
      <c r="R5" s="110" t="s">
        <v>78</v>
      </c>
      <c r="S5" s="111" t="s">
        <v>79</v>
      </c>
    </row>
    <row r="6" spans="1:19" ht="12.75">
      <c r="A6" s="134" t="s">
        <v>122</v>
      </c>
      <c r="B6" s="135" t="s">
        <v>220</v>
      </c>
      <c r="C6" s="136"/>
      <c r="D6" s="136"/>
      <c r="E6" s="136"/>
      <c r="F6" s="136"/>
      <c r="G6" s="136"/>
      <c r="H6" s="136"/>
      <c r="I6" s="136"/>
      <c r="J6" s="136"/>
      <c r="K6" s="203" t="s">
        <v>175</v>
      </c>
      <c r="L6" s="3" t="s">
        <v>23</v>
      </c>
      <c r="M6" s="136"/>
      <c r="N6" s="3"/>
      <c r="O6" s="113"/>
      <c r="P6" s="3"/>
      <c r="Q6" s="21"/>
      <c r="R6" s="116" t="s">
        <v>81</v>
      </c>
      <c r="S6" s="111" t="s">
        <v>82</v>
      </c>
    </row>
    <row r="7" spans="1:19" ht="12.75">
      <c r="A7" s="134">
        <v>6</v>
      </c>
      <c r="B7" s="135" t="s">
        <v>221</v>
      </c>
      <c r="C7" s="136"/>
      <c r="D7" s="136"/>
      <c r="E7" s="136"/>
      <c r="F7" s="136"/>
      <c r="G7" s="136"/>
      <c r="H7" s="136"/>
      <c r="I7" s="136"/>
      <c r="J7" s="136"/>
      <c r="K7" s="204" t="s">
        <v>152</v>
      </c>
      <c r="L7" s="114" t="s">
        <v>77</v>
      </c>
      <c r="M7" s="136"/>
      <c r="N7" s="3"/>
      <c r="O7" s="113"/>
      <c r="P7" s="3"/>
      <c r="Q7" s="21"/>
      <c r="R7" s="116" t="s">
        <v>83</v>
      </c>
      <c r="S7" s="111" t="s">
        <v>84</v>
      </c>
    </row>
    <row r="8" spans="1:19" ht="12.75">
      <c r="A8" s="134">
        <v>7</v>
      </c>
      <c r="B8" s="135" t="s">
        <v>222</v>
      </c>
      <c r="C8" s="136"/>
      <c r="D8" s="136"/>
      <c r="E8" s="136"/>
      <c r="F8" s="136"/>
      <c r="G8" s="136"/>
      <c r="H8" s="136"/>
      <c r="I8" s="136"/>
      <c r="J8" s="136"/>
      <c r="K8" s="204" t="s">
        <v>185</v>
      </c>
      <c r="L8" s="3" t="s">
        <v>80</v>
      </c>
      <c r="M8" s="136"/>
      <c r="N8" s="3"/>
      <c r="O8" s="113"/>
      <c r="P8" s="3"/>
      <c r="Q8" s="21"/>
      <c r="R8" s="116" t="s">
        <v>86</v>
      </c>
      <c r="S8" s="111" t="s">
        <v>87</v>
      </c>
    </row>
    <row r="9" spans="1:19" ht="12.75">
      <c r="A9" s="134">
        <v>8</v>
      </c>
      <c r="B9" s="135" t="s">
        <v>223</v>
      </c>
      <c r="C9" s="136"/>
      <c r="D9" s="136"/>
      <c r="E9" s="136"/>
      <c r="F9" s="136"/>
      <c r="G9" s="136"/>
      <c r="H9" s="136"/>
      <c r="I9" s="136"/>
      <c r="J9" s="136"/>
      <c r="K9" s="204" t="s">
        <v>176</v>
      </c>
      <c r="L9" s="3" t="s">
        <v>24</v>
      </c>
      <c r="M9" s="136"/>
      <c r="N9" s="3"/>
      <c r="O9" s="110"/>
      <c r="P9" s="3"/>
      <c r="Q9" s="21"/>
      <c r="R9" s="118" t="s">
        <v>123</v>
      </c>
      <c r="S9" s="119" t="s">
        <v>124</v>
      </c>
    </row>
    <row r="10" spans="1:19" ht="12.75">
      <c r="A10" s="134">
        <v>10</v>
      </c>
      <c r="B10" s="135" t="s">
        <v>224</v>
      </c>
      <c r="C10" s="136"/>
      <c r="D10" s="136"/>
      <c r="E10" s="136"/>
      <c r="F10" s="136"/>
      <c r="G10" s="136"/>
      <c r="H10" s="136"/>
      <c r="I10" s="136"/>
      <c r="J10" s="136"/>
      <c r="K10" s="204" t="s">
        <v>186</v>
      </c>
      <c r="L10" s="3" t="s">
        <v>85</v>
      </c>
      <c r="M10" s="136"/>
      <c r="P10" s="3"/>
      <c r="Q10" s="21"/>
      <c r="R10" s="118" t="s">
        <v>125</v>
      </c>
      <c r="S10" s="119" t="s">
        <v>126</v>
      </c>
    </row>
    <row r="11" spans="1:19" ht="12.75">
      <c r="A11" s="134" t="s">
        <v>181</v>
      </c>
      <c r="B11" s="202" t="s">
        <v>182</v>
      </c>
      <c r="C11" s="136"/>
      <c r="D11" s="136"/>
      <c r="E11" s="136"/>
      <c r="F11" s="136"/>
      <c r="G11" s="136"/>
      <c r="H11" s="136"/>
      <c r="I11" s="136"/>
      <c r="J11" s="136"/>
      <c r="K11" s="204" t="s">
        <v>187</v>
      </c>
      <c r="L11" s="3" t="s">
        <v>30</v>
      </c>
      <c r="M11" s="136"/>
      <c r="N11" s="3"/>
      <c r="O11" s="3"/>
      <c r="P11" s="3"/>
      <c r="Q11" s="3"/>
      <c r="R11" s="3"/>
      <c r="S11" s="111"/>
    </row>
    <row r="12" spans="1:19" ht="12.75">
      <c r="A12" s="134" t="s">
        <v>127</v>
      </c>
      <c r="B12" s="202" t="s">
        <v>128</v>
      </c>
      <c r="C12" s="136"/>
      <c r="D12" s="136"/>
      <c r="E12" s="136"/>
      <c r="F12" s="136"/>
      <c r="G12" s="136"/>
      <c r="H12" s="136"/>
      <c r="I12" s="136"/>
      <c r="J12" s="136"/>
      <c r="K12" s="136"/>
      <c r="L12" s="136"/>
      <c r="M12" s="136"/>
      <c r="N12" s="3"/>
      <c r="O12" s="3"/>
      <c r="P12" s="3"/>
      <c r="Q12" s="3"/>
      <c r="R12" s="3"/>
      <c r="S12" s="111"/>
    </row>
    <row r="13" spans="1:19" ht="12.75">
      <c r="A13" s="134"/>
      <c r="B13" s="136"/>
      <c r="C13" s="136"/>
      <c r="D13" s="136"/>
      <c r="E13" s="136"/>
      <c r="F13" s="136"/>
      <c r="G13" s="136"/>
      <c r="H13" s="136"/>
      <c r="I13" s="136"/>
      <c r="J13" s="136"/>
      <c r="K13" s="136"/>
      <c r="L13" s="136"/>
      <c r="M13" s="136"/>
      <c r="N13" s="164"/>
      <c r="O13" s="165" t="s">
        <v>151</v>
      </c>
      <c r="P13" s="3"/>
      <c r="Q13" s="3"/>
      <c r="R13" s="3"/>
      <c r="S13" s="111"/>
    </row>
    <row r="14" spans="1:19" ht="12.75">
      <c r="A14" s="134"/>
      <c r="B14" s="136"/>
      <c r="C14" s="136"/>
      <c r="D14" s="136"/>
      <c r="E14" s="136"/>
      <c r="F14" s="136"/>
      <c r="G14" s="136"/>
      <c r="H14" s="136"/>
      <c r="I14" s="136"/>
      <c r="J14" s="136"/>
      <c r="K14" s="136"/>
      <c r="L14" s="136"/>
      <c r="M14" s="136"/>
      <c r="N14" s="3"/>
      <c r="O14" s="3"/>
      <c r="P14" s="3"/>
      <c r="Q14" s="3"/>
      <c r="R14" s="3"/>
      <c r="S14" s="111"/>
    </row>
    <row r="15" spans="1:19" ht="12.75">
      <c r="A15" s="134"/>
      <c r="B15" s="136"/>
      <c r="C15" s="136"/>
      <c r="D15" s="136"/>
      <c r="E15" s="136"/>
      <c r="F15" s="136"/>
      <c r="G15" s="136"/>
      <c r="H15" s="136"/>
      <c r="I15" s="136"/>
      <c r="J15" s="136"/>
      <c r="K15" s="136"/>
      <c r="L15" s="136"/>
      <c r="M15" s="136"/>
      <c r="N15" s="3"/>
      <c r="O15" s="3"/>
      <c r="P15" s="3"/>
      <c r="Q15" s="3"/>
      <c r="R15" s="3"/>
      <c r="S15" s="111"/>
    </row>
    <row r="16" spans="1:19" ht="12.75">
      <c r="A16" s="134"/>
      <c r="B16" s="136"/>
      <c r="C16" s="136"/>
      <c r="D16" s="136"/>
      <c r="E16" s="136"/>
      <c r="F16" s="136"/>
      <c r="G16" s="136"/>
      <c r="H16" s="136"/>
      <c r="I16" s="136"/>
      <c r="J16" s="136"/>
      <c r="K16" s="136"/>
      <c r="L16" s="136"/>
      <c r="M16" s="136"/>
      <c r="N16" s="3"/>
      <c r="O16" s="3"/>
      <c r="P16" s="3"/>
      <c r="Q16" s="3"/>
      <c r="R16" s="3"/>
      <c r="S16" s="111"/>
    </row>
    <row r="17" spans="1:19" ht="12.75">
      <c r="A17" s="123"/>
      <c r="B17" s="123"/>
      <c r="C17" s="123" t="s">
        <v>88</v>
      </c>
      <c r="D17" s="123" t="s">
        <v>89</v>
      </c>
      <c r="E17" s="123" t="s">
        <v>90</v>
      </c>
      <c r="F17" s="124"/>
      <c r="G17" s="125"/>
      <c r="H17" s="237" t="s">
        <v>91</v>
      </c>
      <c r="I17" s="237"/>
      <c r="J17" s="125"/>
      <c r="K17" s="126"/>
      <c r="L17" s="123" t="s">
        <v>92</v>
      </c>
      <c r="M17" s="230" t="s">
        <v>93</v>
      </c>
      <c r="N17" s="231"/>
      <c r="O17" s="127" t="s">
        <v>94</v>
      </c>
      <c r="P17" s="127" t="s">
        <v>95</v>
      </c>
      <c r="Q17" s="127" t="s">
        <v>96</v>
      </c>
      <c r="R17" s="127" t="s">
        <v>97</v>
      </c>
      <c r="S17" s="127" t="s">
        <v>98</v>
      </c>
    </row>
    <row r="18" spans="1:19" ht="12.75">
      <c r="A18" s="128" t="s">
        <v>99</v>
      </c>
      <c r="B18" s="128" t="s">
        <v>100</v>
      </c>
      <c r="C18" s="128" t="s">
        <v>169</v>
      </c>
      <c r="D18" s="147" t="s">
        <v>169</v>
      </c>
      <c r="E18" s="148"/>
      <c r="F18" s="234" t="s">
        <v>101</v>
      </c>
      <c r="G18" s="235"/>
      <c r="H18" s="236"/>
      <c r="I18" s="234" t="s">
        <v>102</v>
      </c>
      <c r="J18" s="235"/>
      <c r="K18" s="236"/>
      <c r="L18" s="148" t="s">
        <v>129</v>
      </c>
      <c r="M18" s="232" t="s">
        <v>130</v>
      </c>
      <c r="N18" s="233"/>
      <c r="O18" s="149" t="s">
        <v>105</v>
      </c>
      <c r="P18" s="148" t="s">
        <v>229</v>
      </c>
      <c r="Q18" s="150" t="s">
        <v>106</v>
      </c>
      <c r="R18" s="151" t="s">
        <v>107</v>
      </c>
      <c r="S18" s="150" t="s">
        <v>108</v>
      </c>
    </row>
    <row r="19" spans="1:19" ht="12.75">
      <c r="A19" s="129" t="s">
        <v>109</v>
      </c>
      <c r="B19" s="129" t="s">
        <v>109</v>
      </c>
      <c r="C19" s="129" t="s">
        <v>110</v>
      </c>
      <c r="D19" s="152" t="s">
        <v>111</v>
      </c>
      <c r="E19" s="153" t="s">
        <v>112</v>
      </c>
      <c r="F19" s="154" t="s">
        <v>113</v>
      </c>
      <c r="G19" s="155" t="s">
        <v>114</v>
      </c>
      <c r="H19" s="156" t="s">
        <v>115</v>
      </c>
      <c r="I19" s="154" t="s">
        <v>113</v>
      </c>
      <c r="J19" s="157" t="s">
        <v>114</v>
      </c>
      <c r="K19" s="158" t="s">
        <v>115</v>
      </c>
      <c r="L19" s="153" t="s">
        <v>131</v>
      </c>
      <c r="M19" s="159" t="s">
        <v>111</v>
      </c>
      <c r="N19" s="160" t="s">
        <v>117</v>
      </c>
      <c r="O19" s="161" t="s">
        <v>118</v>
      </c>
      <c r="P19" s="153" t="s">
        <v>230</v>
      </c>
      <c r="Q19" s="162" t="s">
        <v>119</v>
      </c>
      <c r="R19" s="163" t="s">
        <v>119</v>
      </c>
      <c r="S19" s="162" t="s">
        <v>119</v>
      </c>
    </row>
  </sheetData>
  <sheetProtection/>
  <mergeCells count="5">
    <mergeCell ref="M17:N17"/>
    <mergeCell ref="M18:N18"/>
    <mergeCell ref="I18:K18"/>
    <mergeCell ref="F18:H18"/>
    <mergeCell ref="H17:I17"/>
  </mergeCells>
  <printOptions horizontalCentered="1"/>
  <pageMargins left="0.1" right="0.1" top="1" bottom="1" header="0.5" footer="0"/>
  <pageSetup fitToHeight="0" fitToWidth="1" horizontalDpi="600" verticalDpi="600" orientation="landscape" scale="70"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C82"/>
  <sheetViews>
    <sheetView tabSelected="1" zoomScalePageLayoutView="0" workbookViewId="0" topLeftCell="A1">
      <selection activeCell="D9" sqref="D9"/>
    </sheetView>
  </sheetViews>
  <sheetFormatPr defaultColWidth="9.140625" defaultRowHeight="12.75"/>
  <cols>
    <col min="1" max="1" width="106.57421875" style="0" bestFit="1" customWidth="1"/>
  </cols>
  <sheetData>
    <row r="1" ht="12.75">
      <c r="A1" s="194" t="str">
        <f>Report!A3&amp;"          "&amp;Report!J7&amp;"          "&amp;Report!A1&amp;"          "&amp;Report!A4</f>
        <v>NORTH DAKOTA          ND          MOTOR VEHICLE FUEL TAX          MVF - SFN 22937 (02-2024)Excel</v>
      </c>
    </row>
    <row r="2" spans="1:3" ht="18.75">
      <c r="A2" s="137" t="s">
        <v>132</v>
      </c>
      <c r="B2" s="209">
        <f>Report!K1</f>
        <v>42461</v>
      </c>
      <c r="C2" s="208" t="str">
        <f>Report!J1</f>
        <v>Version</v>
      </c>
    </row>
    <row r="3" spans="1:3" ht="15">
      <c r="A3" s="196" t="s">
        <v>172</v>
      </c>
      <c r="B3" s="209">
        <f>Report!K2</f>
        <v>45323</v>
      </c>
      <c r="C3" s="208" t="str">
        <f>Report!J2</f>
        <v>Updated</v>
      </c>
    </row>
    <row r="4" spans="1:3" ht="15.75">
      <c r="A4" s="138" t="s">
        <v>133</v>
      </c>
      <c r="B4" s="208"/>
      <c r="C4" s="207"/>
    </row>
    <row r="5" spans="1:3" ht="15.75">
      <c r="A5" s="138"/>
      <c r="B5" s="208"/>
      <c r="C5" s="207"/>
    </row>
    <row r="6" spans="1:2" ht="15.75">
      <c r="A6" s="197" t="s">
        <v>197</v>
      </c>
      <c r="B6" s="185"/>
    </row>
    <row r="7" spans="1:2" ht="15.75">
      <c r="A7" s="210" t="s">
        <v>199</v>
      </c>
      <c r="B7" s="185"/>
    </row>
    <row r="8" spans="1:2" ht="15.75">
      <c r="A8" s="198"/>
      <c r="B8" s="185"/>
    </row>
    <row r="9" ht="78.75">
      <c r="A9" s="139" t="s">
        <v>198</v>
      </c>
    </row>
    <row r="10" ht="15.75">
      <c r="A10" s="140"/>
    </row>
    <row r="11" ht="63">
      <c r="A11" s="141" t="s">
        <v>200</v>
      </c>
    </row>
    <row r="12" ht="15.75">
      <c r="A12" s="141"/>
    </row>
    <row r="13" ht="31.5">
      <c r="A13" s="142" t="s">
        <v>201</v>
      </c>
    </row>
    <row r="14" ht="15.75">
      <c r="A14" s="142"/>
    </row>
    <row r="15" ht="126">
      <c r="A15" s="143" t="s">
        <v>202</v>
      </c>
    </row>
    <row r="16" ht="15.75">
      <c r="A16" s="143"/>
    </row>
    <row r="17" ht="31.5">
      <c r="A17" s="146" t="s">
        <v>204</v>
      </c>
    </row>
    <row r="18" ht="15.75">
      <c r="A18" s="146"/>
    </row>
    <row r="19" ht="47.25">
      <c r="A19" s="146" t="s">
        <v>203</v>
      </c>
    </row>
    <row r="20" ht="15.75">
      <c r="A20" s="146"/>
    </row>
    <row r="21" ht="15.75">
      <c r="A21" s="138" t="s">
        <v>134</v>
      </c>
    </row>
    <row r="22" ht="15.75">
      <c r="A22" s="140"/>
    </row>
    <row r="23" ht="15.75">
      <c r="A23" s="139" t="s">
        <v>146</v>
      </c>
    </row>
    <row r="24" ht="15.75">
      <c r="A24" s="142"/>
    </row>
    <row r="25" ht="15.75">
      <c r="A25" s="139" t="s">
        <v>147</v>
      </c>
    </row>
    <row r="26" ht="15.75">
      <c r="A26" s="139"/>
    </row>
    <row r="27" ht="31.5">
      <c r="A27" s="142" t="s">
        <v>148</v>
      </c>
    </row>
    <row r="28" ht="15.75">
      <c r="A28" s="142"/>
    </row>
    <row r="29" ht="31.5">
      <c r="A29" s="142" t="s">
        <v>205</v>
      </c>
    </row>
    <row r="30" ht="15.75">
      <c r="A30" s="142"/>
    </row>
    <row r="31" ht="31.5">
      <c r="A31" s="142" t="s">
        <v>149</v>
      </c>
    </row>
    <row r="32" spans="1:2" ht="15.75">
      <c r="A32" s="142"/>
      <c r="B32" s="142"/>
    </row>
    <row r="33" ht="15.75">
      <c r="A33" s="142" t="s">
        <v>206</v>
      </c>
    </row>
    <row r="34" ht="15.75">
      <c r="A34" s="142" t="s">
        <v>207</v>
      </c>
    </row>
    <row r="35" ht="15.75">
      <c r="A35" s="142" t="s">
        <v>208</v>
      </c>
    </row>
    <row r="36" ht="15.75">
      <c r="A36" s="142" t="s">
        <v>209</v>
      </c>
    </row>
    <row r="37" ht="15.75">
      <c r="A37" s="142"/>
    </row>
    <row r="38" ht="15.75">
      <c r="A38" s="142" t="s">
        <v>212</v>
      </c>
    </row>
    <row r="39" ht="15.75">
      <c r="A39" s="142"/>
    </row>
    <row r="40" ht="15.75">
      <c r="A40" s="144" t="s">
        <v>135</v>
      </c>
    </row>
    <row r="41" ht="15.75">
      <c r="A41" s="145"/>
    </row>
    <row r="42" ht="31.5">
      <c r="A42" s="139" t="s">
        <v>196</v>
      </c>
    </row>
    <row r="43" ht="15.75">
      <c r="A43" s="142"/>
    </row>
    <row r="44" ht="15.75">
      <c r="A44" s="139" t="s">
        <v>194</v>
      </c>
    </row>
    <row r="45" ht="15.75">
      <c r="A45" s="142"/>
    </row>
    <row r="46" ht="15.75">
      <c r="A46" s="144" t="s">
        <v>136</v>
      </c>
    </row>
    <row r="47" ht="15.75">
      <c r="A47" s="142"/>
    </row>
    <row r="48" ht="63">
      <c r="A48" s="139" t="s">
        <v>150</v>
      </c>
    </row>
    <row r="49" ht="15.75">
      <c r="A49" s="142"/>
    </row>
    <row r="50" ht="15.75">
      <c r="A50" s="144" t="s">
        <v>137</v>
      </c>
    </row>
    <row r="51" ht="15.75">
      <c r="A51" s="142" t="s">
        <v>138</v>
      </c>
    </row>
    <row r="52" ht="15.75">
      <c r="A52" s="142" t="s">
        <v>139</v>
      </c>
    </row>
    <row r="53" ht="15.75">
      <c r="A53" s="142"/>
    </row>
    <row r="54" ht="47.25">
      <c r="A54" s="139" t="s">
        <v>195</v>
      </c>
    </row>
    <row r="55" ht="12.75">
      <c r="A55" s="184"/>
    </row>
    <row r="56" ht="15.75">
      <c r="A56" s="139" t="s">
        <v>210</v>
      </c>
    </row>
    <row r="57" ht="15.75">
      <c r="A57" s="139"/>
    </row>
    <row r="58" ht="15.75">
      <c r="A58" s="142" t="s">
        <v>140</v>
      </c>
    </row>
    <row r="59" ht="15.75">
      <c r="A59" s="142"/>
    </row>
    <row r="60" ht="15.75">
      <c r="A60" s="219" t="s">
        <v>214</v>
      </c>
    </row>
    <row r="61" ht="15.75">
      <c r="A61" s="220"/>
    </row>
    <row r="62" ht="15.75">
      <c r="A62" s="220" t="s">
        <v>231</v>
      </c>
    </row>
    <row r="63" ht="15.75">
      <c r="A63" s="220"/>
    </row>
    <row r="64" ht="15.75">
      <c r="A64" s="220" t="s">
        <v>174</v>
      </c>
    </row>
    <row r="65" ht="15.75">
      <c r="A65" s="220" t="s">
        <v>170</v>
      </c>
    </row>
    <row r="66" ht="15.75">
      <c r="A66" s="219" t="s">
        <v>173</v>
      </c>
    </row>
    <row r="67" ht="15.75">
      <c r="A67" s="219"/>
    </row>
    <row r="68" ht="15.75">
      <c r="A68" s="221" t="s">
        <v>162</v>
      </c>
    </row>
    <row r="69" ht="15.75">
      <c r="A69" s="219" t="s">
        <v>163</v>
      </c>
    </row>
    <row r="70" ht="15.75">
      <c r="A70" s="219"/>
    </row>
    <row r="71" ht="15.75">
      <c r="A71" s="221" t="s">
        <v>164</v>
      </c>
    </row>
    <row r="72" ht="15.75">
      <c r="A72" s="219" t="s">
        <v>165</v>
      </c>
    </row>
    <row r="73" ht="15.75">
      <c r="A73" s="220"/>
    </row>
    <row r="74" ht="15.75">
      <c r="A74" s="221" t="s">
        <v>211</v>
      </c>
    </row>
    <row r="75" ht="15.75">
      <c r="A75" s="222" t="s">
        <v>213</v>
      </c>
    </row>
    <row r="76" ht="12.75">
      <c r="A76" s="223"/>
    </row>
    <row r="77" ht="15.75">
      <c r="A77" s="224" t="s">
        <v>141</v>
      </c>
    </row>
    <row r="78" ht="15.75">
      <c r="A78" s="225" t="s">
        <v>142</v>
      </c>
    </row>
    <row r="79" ht="15.75">
      <c r="A79" s="224" t="s">
        <v>143</v>
      </c>
    </row>
    <row r="80" ht="15.75">
      <c r="A80" s="225" t="s">
        <v>166</v>
      </c>
    </row>
    <row r="81" ht="15.75">
      <c r="A81" s="225" t="s">
        <v>144</v>
      </c>
    </row>
    <row r="82" ht="15">
      <c r="A82" s="170"/>
    </row>
  </sheetData>
  <sheetProtection password="CC3D" sheet="1"/>
  <hyperlinks>
    <hyperlink ref="A3" location="Instructions!A60:A95" display="Scroll down for Contacts Information"/>
    <hyperlink ref="A72" r:id="rId1" display="www.nd.gov/tax"/>
    <hyperlink ref="A69" r:id="rId2" display="fueltax@nd.gov"/>
    <hyperlink ref="A66" r:id="rId3" display="shegstad@nd.gov"/>
    <hyperlink ref="A75" r:id="rId4" display="https://apps.nd.gov/tax/tap"/>
    <hyperlink ref="A60" location="Instructions!A1" display="CONTACTS"/>
  </hyperlinks>
  <printOptions/>
  <pageMargins left="0.75" right="0.75" top="1" bottom="1" header="0.5" footer="0.5"/>
  <pageSetup fitToHeight="3" fitToWidth="1"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MV</dc:title>
  <dc:subject/>
  <dc:creator>ND Tax Dept</dc:creator>
  <cp:keywords/>
  <dc:description/>
  <cp:lastModifiedBy>Williams, Tucker W.</cp:lastModifiedBy>
  <cp:lastPrinted>2007-10-30T14:42:52Z</cp:lastPrinted>
  <dcterms:created xsi:type="dcterms:W3CDTF">2006-09-25T13:10:01Z</dcterms:created>
  <dcterms:modified xsi:type="dcterms:W3CDTF">2024-04-30T21:00:08Z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