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20" windowWidth="11355" windowHeight="9720" activeTab="3"/>
  </bookViews>
  <sheets>
    <sheet name="Report" sheetId="1" r:id="rId1"/>
    <sheet name="Rcpt Sch" sheetId="2" r:id="rId2"/>
    <sheet name="Disb Sch" sheetId="3" r:id="rId3"/>
    <sheet name="Instructions" sheetId="4" r:id="rId4"/>
  </sheets>
  <definedNames>
    <definedName name="_MailAutoSig" localSheetId="3">'Instructions'!#REF!</definedName>
    <definedName name="_xlfn._FV" hidden="1">#NAME?</definedName>
    <definedName name="Address">'Report'!$C$8</definedName>
    <definedName name="Amend">'Report'!$E$2</definedName>
    <definedName name="Avgas1">'Report'!$F$17</definedName>
    <definedName name="Avgas10">'Report'!$F$26</definedName>
    <definedName name="Avgas11">'Report'!$F$27</definedName>
    <definedName name="Avgas13">'Report'!$F$29</definedName>
    <definedName name="Avgas2">'Report'!$F$18</definedName>
    <definedName name="Avgas3">'Report'!$F$19</definedName>
    <definedName name="Avgas4">'Report'!$F$20</definedName>
    <definedName name="Avgas5">'Report'!$F$21</definedName>
    <definedName name="Avgas7">'Report'!$F$23</definedName>
    <definedName name="Avgas8">'Report'!$F$24</definedName>
    <definedName name="Avgas9">'Report'!$F$25</definedName>
    <definedName name="City">'Report'!$C$9</definedName>
    <definedName name="D_Billed">'Disb Sch'!$S$20:$S$65536</definedName>
    <definedName name="D_Carrier">'Disb Sch'!$C$20:$C$65536</definedName>
    <definedName name="D_Carrier_ID">'Disb Sch'!$D$20:$D$65536</definedName>
    <definedName name="D_Dest_City">'Disb Sch'!$I$20:$I$65536</definedName>
    <definedName name="D_Dest_St">'Disb Sch'!$J$20:$J$65536</definedName>
    <definedName name="D_Dest_TCN">'Disb Sch'!$K$20:$K$65536</definedName>
    <definedName name="D_Destination">'Disb Sch'!$J$20:$J$65536</definedName>
    <definedName name="D_Document">'Disb Sch'!$P$20:$P$65536</definedName>
    <definedName name="D_Gross">'Disb Sch'!$R$20:$R$65536</definedName>
    <definedName name="D_Mode">'Disb Sch'!$E$20:$E$65536</definedName>
    <definedName name="D_Net">'Disb Sch'!$Q$20:$Q$65536</definedName>
    <definedName name="D_Origin_City">'Disb Sch'!$F$20:$F$65536</definedName>
    <definedName name="D_Origin_St">'Disb Sch'!$G$20:$G$65536</definedName>
    <definedName name="D_Origin_TCN">'Disb Sch'!$H$20:$H$65536</definedName>
    <definedName name="D_Product">'Disb Sch'!$B$20:$B$65536</definedName>
    <definedName name="D_Purch">'Disb Sch'!$L$20:$L$65536</definedName>
    <definedName name="D_Purch_ID">'Disb Sch'!$M$20:$M$65536</definedName>
    <definedName name="D_Purch_Suffix">'Disb Sch'!$N$20:$N$65536</definedName>
    <definedName name="D_Schedule">'Disb Sch'!$A$20:$A$65536</definedName>
    <definedName name="D_Trans_Date">'Disb Sch'!$O$20:$O$65536</definedName>
    <definedName name="EDIIndicator">'Report'!$D$1</definedName>
    <definedName name="Email1">'Report'!$C$11</definedName>
    <definedName name="Email2">'Report'!$C$12</definedName>
    <definedName name="Ext">'Report'!$E$14</definedName>
    <definedName name="FEIN">'Report'!$C$6</definedName>
    <definedName name="Kero1">'Report'!$I$17</definedName>
    <definedName name="Kero10">'Report'!$I$26</definedName>
    <definedName name="Kero11">'Report'!$I$27</definedName>
    <definedName name="Kero14">'Report'!$I$30</definedName>
    <definedName name="Kero2">'Report'!$I$18</definedName>
    <definedName name="Kero3">'Report'!$I$19</definedName>
    <definedName name="Kero4">'Report'!$I$20</definedName>
    <definedName name="Kero6">'Report'!$I$22</definedName>
    <definedName name="Kero7">'Report'!$I$23</definedName>
    <definedName name="Kero8">'Report'!$I$24</definedName>
    <definedName name="Kero9">'Report'!$I$25</definedName>
    <definedName name="License">'Report'!$E$5</definedName>
    <definedName name="Name">'Report'!$C$7</definedName>
    <definedName name="NDGas1">'Report'!$G$17</definedName>
    <definedName name="NDGas10">'Report'!$G$26</definedName>
    <definedName name="NDGas11">'Report'!$G$27</definedName>
    <definedName name="NDGas13">'Report'!$G$29</definedName>
    <definedName name="NDGas2">'Report'!$G$18</definedName>
    <definedName name="NDGas3">'Report'!$G$19</definedName>
    <definedName name="NDGas4">'Report'!$G$20</definedName>
    <definedName name="NDGas5">'Report'!$G$21</definedName>
    <definedName name="NDGas7">'Report'!$G$23</definedName>
    <definedName name="NDGas8">'Report'!$G$24</definedName>
    <definedName name="NDGas9">'Report'!$G$25</definedName>
    <definedName name="NDJet1">'Report'!$H$17</definedName>
    <definedName name="NDJet10">'Report'!$H$26</definedName>
    <definedName name="NDJet11">'Report'!$H$27</definedName>
    <definedName name="NDJet14">'Report'!$H$30</definedName>
    <definedName name="NDJet2">'Report'!$H$18</definedName>
    <definedName name="NDJet3">'Report'!$H$19</definedName>
    <definedName name="NDJet4">'Report'!$H$20</definedName>
    <definedName name="NDJet6">'Report'!$H$22</definedName>
    <definedName name="NDJet7">'Report'!$H$23</definedName>
    <definedName name="NDJet8">'Report'!$H$24</definedName>
    <definedName name="NDJet9">'Report'!$H$25</definedName>
    <definedName name="Period">'Report'!$C$5</definedName>
    <definedName name="Phone">'Report'!$C$14</definedName>
    <definedName name="Preparer">'Report'!$C$13</definedName>
    <definedName name="_xlnm.Print_Titles" localSheetId="2">'Disb Sch'!$1:$19</definedName>
    <definedName name="_xlnm.Print_Titles" localSheetId="1">'Rcpt Sch'!$1:$19</definedName>
    <definedName name="Purch">'Disb Sch'!$L$20:$L$65536</definedName>
    <definedName name="R_Billed">'Rcpt Sch'!$S$20:$S$65536</definedName>
    <definedName name="R_Carrier">'Rcpt Sch'!$C$20:$C$65536</definedName>
    <definedName name="R_Carrier_ID">'Rcpt Sch'!$D$20:$D$65536</definedName>
    <definedName name="R_Dest_City">'Rcpt Sch'!$I$20:$I$65536</definedName>
    <definedName name="R_Dest_St">'Rcpt Sch'!$J$20:$J$65536</definedName>
    <definedName name="R_Dest_TCN">'Rcpt Sch'!$K$20:$K$65536</definedName>
    <definedName name="R_Document">'Rcpt Sch'!$P$20:$P$65536</definedName>
    <definedName name="R_Gross">'Rcpt Sch'!$R$20:$R$65536</definedName>
    <definedName name="R_Mode">'Rcpt Sch'!$E$20:$E$65536</definedName>
    <definedName name="R_Net">'Rcpt Sch'!$Q$20:$Q$65536</definedName>
    <definedName name="R_Origin_City">'Rcpt Sch'!$F$20:$F$65536</definedName>
    <definedName name="R_Origin_St">'Rcpt Sch'!$G$20:$G$65536</definedName>
    <definedName name="R_Origin_TCN">'Rcpt Sch'!$H$20:$H$65536</definedName>
    <definedName name="R_Product">'Rcpt Sch'!$B$20:$B$65536</definedName>
    <definedName name="R_Schedule">'Rcpt Sch'!$A$20:$A$65536</definedName>
    <definedName name="R_Seller">'Rcpt Sch'!$L$20:$L$65536</definedName>
    <definedName name="R_Seller_ID">'Rcpt Sch'!$M$20:$M$65536</definedName>
    <definedName name="R_Seller_Suffix">'Rcpt Sch'!$N$20:$N$65536</definedName>
    <definedName name="R_Trans_Date">'Rcpt Sch'!$O$20:$O$65536</definedName>
    <definedName name="sortrange1">'Rcpt Sch'!$A$20:$U$65536</definedName>
    <definedName name="sortrange2">'Disb Sch'!$A$20:$U$65536</definedName>
    <definedName name="State">'Report'!$C$10</definedName>
    <definedName name="Suffix">'Report'!$E$6</definedName>
    <definedName name="Test">'Report'!$E$3</definedName>
    <definedName name="Total1">'Report'!$J$17</definedName>
    <definedName name="Total10">'Report'!$J$26</definedName>
    <definedName name="Total11">'Report'!$J$27</definedName>
    <definedName name="Total13">'Report'!$J$29</definedName>
    <definedName name="Total14">'Report'!$J$30</definedName>
    <definedName name="Total15">'Report'!$J$31</definedName>
    <definedName name="Total16">'Report'!$J$32</definedName>
    <definedName name="Total17">'Report'!$J$33</definedName>
    <definedName name="Total18">'Report'!$J$34</definedName>
    <definedName name="Total19">'Report'!$J$35</definedName>
    <definedName name="Total2">'Report'!$J$18</definedName>
    <definedName name="Total21">'Report'!$J$36</definedName>
    <definedName name="Total3">'Report'!$J$19</definedName>
    <definedName name="Total4">'Report'!$J$20</definedName>
    <definedName name="Total5">'Report'!$J$21</definedName>
    <definedName name="Total6">'Report'!$J$22</definedName>
    <definedName name="Total7">'Report'!$J$23</definedName>
    <definedName name="Total8">'Report'!$J$24</definedName>
    <definedName name="Total9">'Report'!$J$25</definedName>
    <definedName name="Zip">'Report'!$E$10</definedName>
  </definedNames>
  <calcPr fullCalcOnLoad="1"/>
</workbook>
</file>

<file path=xl/comments1.xml><?xml version="1.0" encoding="utf-8"?>
<comments xmlns="http://schemas.openxmlformats.org/spreadsheetml/2006/main">
  <authors>
    <author>ND State Tax Department</author>
  </authors>
  <commentList>
    <comment ref="E5" authorId="0">
      <text>
        <r>
          <rPr>
            <b/>
            <sz val="8"/>
            <rFont val="Tahoma"/>
            <family val="2"/>
          </rPr>
          <t>The state assigned license number is required.</t>
        </r>
        <r>
          <rPr>
            <sz val="8"/>
            <rFont val="Tahoma"/>
            <family val="2"/>
          </rPr>
          <t xml:space="preserve">
</t>
        </r>
      </text>
    </comment>
    <comment ref="E6" authorId="0">
      <text>
        <r>
          <rPr>
            <b/>
            <sz val="8"/>
            <rFont val="Tahoma"/>
            <family val="2"/>
          </rPr>
          <t>The 2 digit state assigned suffix is required.</t>
        </r>
      </text>
    </comment>
    <comment ref="E3" authorId="0">
      <text>
        <r>
          <rPr>
            <b/>
            <sz val="8"/>
            <color indexed="10"/>
            <rFont val="Tahoma"/>
            <family val="2"/>
          </rPr>
          <t>T</t>
        </r>
        <r>
          <rPr>
            <b/>
            <sz val="8"/>
            <rFont val="Tahoma"/>
            <family val="2"/>
          </rPr>
          <t xml:space="preserve"> must be used during testing process.  Use</t>
        </r>
        <r>
          <rPr>
            <b/>
            <sz val="8"/>
            <color indexed="10"/>
            <rFont val="Tahoma"/>
            <family val="2"/>
          </rPr>
          <t xml:space="preserve"> P</t>
        </r>
        <r>
          <rPr>
            <b/>
            <sz val="8"/>
            <rFont val="Tahoma"/>
            <family val="2"/>
          </rPr>
          <t xml:space="preserve"> once approved to e-file production reports.</t>
        </r>
        <r>
          <rPr>
            <sz val="8"/>
            <rFont val="Tahoma"/>
            <family val="2"/>
          </rPr>
          <t xml:space="preserve">
</t>
        </r>
      </text>
    </comment>
    <comment ref="E2" authorId="0">
      <text>
        <r>
          <rPr>
            <b/>
            <sz val="8"/>
            <rFont val="Tahoma"/>
            <family val="2"/>
          </rPr>
          <t>The Original or Amended report indicator is required.</t>
        </r>
      </text>
    </comment>
    <comment ref="C6" authorId="0">
      <text>
        <r>
          <rPr>
            <b/>
            <sz val="8"/>
            <rFont val="Tahoma"/>
            <family val="2"/>
          </rPr>
          <t>The 9 character FEIN is required, do not use hyphens.</t>
        </r>
      </text>
    </comment>
    <comment ref="C5" authorId="0">
      <text>
        <r>
          <rPr>
            <b/>
            <sz val="8"/>
            <rFont val="Tahoma"/>
            <family val="2"/>
          </rPr>
          <t>Must use YYYYMM format (i.e. 200507).</t>
        </r>
      </text>
    </comment>
    <comment ref="C10" authorId="0">
      <text>
        <r>
          <rPr>
            <b/>
            <sz val="8"/>
            <rFont val="Tahoma"/>
            <family val="2"/>
          </rPr>
          <t>Use 2 character state designation (i.e., ND).</t>
        </r>
        <r>
          <rPr>
            <sz val="8"/>
            <rFont val="Tahoma"/>
            <family val="2"/>
          </rPr>
          <t xml:space="preserve">
</t>
        </r>
      </text>
    </comment>
    <comment ref="F26" authorId="0">
      <text>
        <r>
          <rPr>
            <b/>
            <sz val="8"/>
            <rFont val="Tahoma"/>
            <family val="2"/>
          </rPr>
          <t>Ending physical inventory is required.</t>
        </r>
      </text>
    </comment>
    <comment ref="I26" authorId="0">
      <text>
        <r>
          <rPr>
            <b/>
            <sz val="8"/>
            <rFont val="Tahoma"/>
            <family val="2"/>
          </rPr>
          <t>Ending physical inventory is required.</t>
        </r>
        <r>
          <rPr>
            <sz val="8"/>
            <rFont val="Tahoma"/>
            <family val="2"/>
          </rPr>
          <t xml:space="preserve">
</t>
        </r>
      </text>
    </comment>
    <comment ref="H26" authorId="0">
      <text>
        <r>
          <rPr>
            <b/>
            <sz val="8"/>
            <rFont val="Tahoma"/>
            <family val="2"/>
          </rPr>
          <t>Ending physical inventory is required.</t>
        </r>
      </text>
    </comment>
    <comment ref="G26" authorId="0">
      <text>
        <r>
          <rPr>
            <b/>
            <sz val="8"/>
            <rFont val="Tahoma"/>
            <family val="2"/>
          </rPr>
          <t>Ending physical inventory is required.</t>
        </r>
      </text>
    </comment>
  </commentList>
</comments>
</file>

<file path=xl/sharedStrings.xml><?xml version="1.0" encoding="utf-8"?>
<sst xmlns="http://schemas.openxmlformats.org/spreadsheetml/2006/main" count="312" uniqueCount="218">
  <si>
    <t>Version</t>
  </si>
  <si>
    <t xml:space="preserve">  (O) Original  (A) Amended</t>
  </si>
  <si>
    <t>NORTH DAKOTA</t>
  </si>
  <si>
    <t xml:space="preserve">  (P) Production  (T) Test</t>
  </si>
  <si>
    <r>
      <t>Report Period (</t>
    </r>
    <r>
      <rPr>
        <b/>
        <sz val="10"/>
        <color indexed="10"/>
        <rFont val="Arial"/>
        <family val="2"/>
      </rPr>
      <t>YYYYMM</t>
    </r>
    <r>
      <rPr>
        <b/>
        <sz val="10"/>
        <rFont val="Arial"/>
        <family val="2"/>
      </rPr>
      <t>):</t>
    </r>
  </si>
  <si>
    <t>License #:</t>
  </si>
  <si>
    <t>Federal ID:</t>
  </si>
  <si>
    <t>Suffix:</t>
  </si>
  <si>
    <t>Business Name:</t>
  </si>
  <si>
    <t>Address:</t>
  </si>
  <si>
    <t>ND</t>
  </si>
  <si>
    <t>City:</t>
  </si>
  <si>
    <t>State:</t>
  </si>
  <si>
    <t>Zip Code:</t>
  </si>
  <si>
    <t>General Contact E-mail:</t>
  </si>
  <si>
    <t>E-file Coordinator E-mail:</t>
  </si>
  <si>
    <t>COLUMN A</t>
  </si>
  <si>
    <t>COLUMN B</t>
  </si>
  <si>
    <t>COLUMN C</t>
  </si>
  <si>
    <t>COLUMN D</t>
  </si>
  <si>
    <t>COLUMN E</t>
  </si>
  <si>
    <t>Prepared by:</t>
  </si>
  <si>
    <t>Aviation</t>
  </si>
  <si>
    <t>Gasoline</t>
  </si>
  <si>
    <t>Jet</t>
  </si>
  <si>
    <t>Undyed Kerosene</t>
  </si>
  <si>
    <t>COLUMN TOTALS</t>
  </si>
  <si>
    <t>Phone:</t>
  </si>
  <si>
    <t>(for Aircraft)</t>
  </si>
  <si>
    <t>Fuel</t>
  </si>
  <si>
    <t>Pro. 125</t>
  </si>
  <si>
    <t>Pro. 065</t>
  </si>
  <si>
    <t>Pro. 130</t>
  </si>
  <si>
    <t>Pro. 142</t>
  </si>
  <si>
    <t>1.</t>
  </si>
  <si>
    <t>Inventory forward = last month's line 10 entries</t>
  </si>
  <si>
    <t>2.</t>
  </si>
  <si>
    <t>3.</t>
  </si>
  <si>
    <t>Gal. taxable at $.08 per gal. = Schs. 5+5Q</t>
  </si>
  <si>
    <t>4.</t>
  </si>
  <si>
    <t>Gal. from $.08 per gal. tax-pd. inven. = Sch. 10G</t>
  </si>
  <si>
    <t>5.</t>
  </si>
  <si>
    <t>Net taxable gal. aviation gasoline = Col. A &amp; B, lines 3-4</t>
  </si>
  <si>
    <t>6.</t>
  </si>
  <si>
    <t>Net taxable gal. jet fuel = Col. C &amp; D, lines 3-4</t>
  </si>
  <si>
    <t>7.</t>
  </si>
  <si>
    <t>8.</t>
  </si>
  <si>
    <t>Gal. ND tax-exempt = Sch. 8</t>
  </si>
  <si>
    <t>9.</t>
  </si>
  <si>
    <t>Book inventory = lines 1+2-3-7-8</t>
  </si>
  <si>
    <t>10.</t>
  </si>
  <si>
    <t>Ending physical inventory</t>
  </si>
  <si>
    <t>11.</t>
  </si>
  <si>
    <t>12.</t>
  </si>
  <si>
    <t>13.</t>
  </si>
  <si>
    <t>Tax due on aviation gasoline = $.08 x line 5</t>
  </si>
  <si>
    <t>14.</t>
  </si>
  <si>
    <t>Tax due on jet fuel = $.08 x line 6</t>
  </si>
  <si>
    <t>15.</t>
  </si>
  <si>
    <t>16.</t>
  </si>
  <si>
    <t>17.</t>
  </si>
  <si>
    <t>18.</t>
  </si>
  <si>
    <t>19.</t>
  </si>
  <si>
    <t>Aviation Fuel Schedule of Gallons Received</t>
  </si>
  <si>
    <t>Schedule Types:</t>
  </si>
  <si>
    <t>Product Types:</t>
  </si>
  <si>
    <t>Mode Codes:</t>
  </si>
  <si>
    <t xml:space="preserve">065  </t>
  </si>
  <si>
    <t>Gasoline (for aircraft)</t>
  </si>
  <si>
    <t xml:space="preserve">J  </t>
  </si>
  <si>
    <t>Truck</t>
  </si>
  <si>
    <t xml:space="preserve">125  </t>
  </si>
  <si>
    <t>Aviation Gasoline</t>
  </si>
  <si>
    <t xml:space="preserve">R  </t>
  </si>
  <si>
    <t>Railroad</t>
  </si>
  <si>
    <t xml:space="preserve">130  </t>
  </si>
  <si>
    <t>Jet Fuel</t>
  </si>
  <si>
    <t xml:space="preserve">B  </t>
  </si>
  <si>
    <t>Barge</t>
  </si>
  <si>
    <t xml:space="preserve">142  </t>
  </si>
  <si>
    <t>Undyed Kerosene (for aircraft)</t>
  </si>
  <si>
    <t xml:space="preserve">PL  </t>
  </si>
  <si>
    <t>Pipeline</t>
  </si>
  <si>
    <t xml:space="preserve">S  </t>
  </si>
  <si>
    <t>Ship</t>
  </si>
  <si>
    <t>(1)</t>
  </si>
  <si>
    <t>(2)</t>
  </si>
  <si>
    <t>(3)</t>
  </si>
  <si>
    <t>(4)</t>
  </si>
  <si>
    <t>(5)</t>
  </si>
  <si>
    <t>(6)</t>
  </si>
  <si>
    <t>(7)</t>
  </si>
  <si>
    <t>(8)</t>
  </si>
  <si>
    <t>(9)</t>
  </si>
  <si>
    <t>(10)</t>
  </si>
  <si>
    <t>(11)</t>
  </si>
  <si>
    <t>Sch.</t>
  </si>
  <si>
    <t>Pro.</t>
  </si>
  <si>
    <t>Point of Origin</t>
  </si>
  <si>
    <t>Point of Destination</t>
  </si>
  <si>
    <t>Purchased From</t>
  </si>
  <si>
    <t>Seller</t>
  </si>
  <si>
    <t>Transaction</t>
  </si>
  <si>
    <t>Net</t>
  </si>
  <si>
    <t>Gross</t>
  </si>
  <si>
    <t>Billed</t>
  </si>
  <si>
    <t>Type</t>
  </si>
  <si>
    <t>Name</t>
  </si>
  <si>
    <t>FEIN</t>
  </si>
  <si>
    <t>Mode</t>
  </si>
  <si>
    <t>City</t>
  </si>
  <si>
    <t>State</t>
  </si>
  <si>
    <t>TCN</t>
  </si>
  <si>
    <t>Seller Name</t>
  </si>
  <si>
    <t>Suffix</t>
  </si>
  <si>
    <t>Date</t>
  </si>
  <si>
    <t>Gallons</t>
  </si>
  <si>
    <t>Aviation Fuel Schedule of Gallons Disbursed</t>
  </si>
  <si>
    <t>Gallons sold out of tax-paid inventory</t>
  </si>
  <si>
    <t xml:space="preserve">GS  </t>
  </si>
  <si>
    <t>Gas Station</t>
  </si>
  <si>
    <t xml:space="preserve">CE  </t>
  </si>
  <si>
    <t>Summary</t>
  </si>
  <si>
    <t>Sold to</t>
  </si>
  <si>
    <t>Purchaser</t>
  </si>
  <si>
    <t>Purchaser Name</t>
  </si>
  <si>
    <t>EXCEL SPREADSHEET FILING INSTRUCTIONS</t>
  </si>
  <si>
    <t>INTRODUCTION:</t>
  </si>
  <si>
    <t>INSTRUCTIONS:</t>
  </si>
  <si>
    <t>FILING OPTIONS:</t>
  </si>
  <si>
    <t>REGISTRATION:</t>
  </si>
  <si>
    <t>A Registration Application for Electronic Filing must be completed and submitted before you can electronically file a return with the Commissioner.   An authorized agent of the company must sign the application.  The signature of the agent will be deemed to be the signature appearing on the electronic return.  A Registration Application can be obtained on the Commissioner's web site or by contacting the Motor Fuels Tax Section.</t>
  </si>
  <si>
    <t>HOW TO GET STARTED:</t>
  </si>
  <si>
    <t xml:space="preserve"> </t>
  </si>
  <si>
    <t>Before the Commissioner will accept electronic returns, the following steps must be completed:</t>
  </si>
  <si>
    <t>3.   Complete and submit the registration application.</t>
  </si>
  <si>
    <t>Mailing Address:</t>
  </si>
  <si>
    <t xml:space="preserve">                                   North Dakota Office of State Tax Commissioner</t>
  </si>
  <si>
    <t xml:space="preserve">                                   Motor Fuels Tax Section</t>
  </si>
  <si>
    <t xml:space="preserve">                                   Bismarck, ND  58505-0599</t>
  </si>
  <si>
    <r>
      <t xml:space="preserve">1.   </t>
    </r>
    <r>
      <rPr>
        <b/>
        <sz val="12"/>
        <rFont val="Times New Roman"/>
        <family val="1"/>
      </rPr>
      <t>Do not use hyphens</t>
    </r>
    <r>
      <rPr>
        <sz val="12"/>
        <rFont val="Times New Roman"/>
        <family val="1"/>
      </rPr>
      <t xml:space="preserve"> in FEIN numbers.</t>
    </r>
  </si>
  <si>
    <r>
      <t xml:space="preserve">2.  </t>
    </r>
    <r>
      <rPr>
        <b/>
        <sz val="12"/>
        <rFont val="Times New Roman"/>
        <family val="1"/>
      </rPr>
      <t xml:space="preserve"> Do not type the $ sign </t>
    </r>
    <r>
      <rPr>
        <sz val="12"/>
        <rFont val="Times New Roman"/>
        <family val="1"/>
      </rPr>
      <t>in any value fields.</t>
    </r>
  </si>
  <si>
    <r>
      <t xml:space="preserve">3.   When providing Origin or Destination information on the receipts or disbursements schedules it is preferred that the City be provided but it is not required.  However, </t>
    </r>
    <r>
      <rPr>
        <b/>
        <sz val="12"/>
        <rFont val="Times New Roman"/>
        <family val="1"/>
      </rPr>
      <t>either the State or TCN must be provided</t>
    </r>
    <r>
      <rPr>
        <sz val="12"/>
        <rFont val="Times New Roman"/>
        <family val="1"/>
      </rPr>
      <t>.</t>
    </r>
  </si>
  <si>
    <r>
      <t xml:space="preserve">5.   </t>
    </r>
    <r>
      <rPr>
        <b/>
        <sz val="12"/>
        <rFont val="Times New Roman"/>
        <family val="1"/>
      </rPr>
      <t xml:space="preserve">You may link between the tab pages within the spreadsheet file but DO NOT link the spreadsheet file to another file; </t>
    </r>
    <r>
      <rPr>
        <sz val="12"/>
        <rFont val="Times New Roman"/>
        <family val="1"/>
      </rPr>
      <t>the Commissioner will have access to the spreadsheet file but not to the linked file</t>
    </r>
    <r>
      <rPr>
        <b/>
        <sz val="12"/>
        <rFont val="Times New Roman"/>
        <family val="1"/>
      </rPr>
      <t xml:space="preserve">.   </t>
    </r>
  </si>
  <si>
    <t xml:space="preserve">                                   600 E. Boulevard Ave. Dept 127</t>
  </si>
  <si>
    <t>= Optional Field</t>
  </si>
  <si>
    <t xml:space="preserve">Gain or (Losses):  Line 10 Minus Line 9.         </t>
  </si>
  <si>
    <t>16</t>
  </si>
  <si>
    <t>19</t>
  </si>
  <si>
    <t>Total Due = lines 16+17+18</t>
  </si>
  <si>
    <t>Tax subject to allowance = lines 12+13</t>
  </si>
  <si>
    <t>Collection allowance = .01 x line 14 (max. $300.00)</t>
  </si>
  <si>
    <t>Total tax due = lines 14-15</t>
  </si>
  <si>
    <t>Penalty = .05 x line 16 (min. $5.00)</t>
  </si>
  <si>
    <t>Interest = .01 per month x line 16</t>
  </si>
  <si>
    <t>E-mail</t>
  </si>
  <si>
    <t>fueltax@nd.gov</t>
  </si>
  <si>
    <t>Web Site Address</t>
  </si>
  <si>
    <t>www.nd.gov/tax</t>
  </si>
  <si>
    <t>Carrier</t>
  </si>
  <si>
    <t>Phone:    (701) 328-3382</t>
  </si>
  <si>
    <t>Updated</t>
  </si>
  <si>
    <t>Scroll Down or Click Here  for Contact Information</t>
  </si>
  <si>
    <t>Stephanie Hegstad</t>
  </si>
  <si>
    <t>shegstad@nd.gov</t>
  </si>
  <si>
    <t/>
  </si>
  <si>
    <t>10F</t>
  </si>
  <si>
    <t>Gallons delivered to tax-free storage, or terminal</t>
  </si>
  <si>
    <t xml:space="preserve">  5Q</t>
  </si>
  <si>
    <t xml:space="preserve">  5</t>
  </si>
  <si>
    <t xml:space="preserve">  6</t>
  </si>
  <si>
    <t xml:space="preserve">  7</t>
  </si>
  <si>
    <t xml:space="preserve">  8</t>
  </si>
  <si>
    <t>10G</t>
  </si>
  <si>
    <t>2A</t>
  </si>
  <si>
    <t>Gallons received from terminals, refineries, tax NOT paid</t>
  </si>
  <si>
    <t>Gal. mfg., purchased, imported = Schs. 1+2+2A+3</t>
  </si>
  <si>
    <t>Gal. ND non-taxable = Schs. 6+7+10F</t>
  </si>
  <si>
    <t>_PhoneExt:</t>
  </si>
  <si>
    <t>ELECTRONIC FILING IS REQUIRED USING TAP (TAXPAYER ACCESS POINT), THE COMMISSIONER'S</t>
  </si>
  <si>
    <t>SECURE WEB APPLICATION.  PAYMENT OPTIONS ARE ALSO AVAILABLE IN TAP.</t>
  </si>
  <si>
    <r>
      <t xml:space="preserve">The Tax Commissioner offers this Excel spreadsheet application as an option for filing fuel tax reports electronically.  These instructions are designed to provide the necessary information needed to file the reports using the Excel spreadsheet format.  This spreadsheet is available on the Commissioner's home page at </t>
    </r>
    <r>
      <rPr>
        <b/>
        <sz val="12"/>
        <rFont val="Times New Roman"/>
        <family val="1"/>
      </rPr>
      <t>www.nd.gov/tax</t>
    </r>
    <r>
      <rPr>
        <sz val="12"/>
        <rFont val="Times New Roman"/>
        <family val="1"/>
      </rPr>
      <t xml:space="preserve"> or by contacting the Motor Fuels Tax Section.  </t>
    </r>
    <r>
      <rPr>
        <b/>
        <sz val="12"/>
        <rFont val="Times New Roman"/>
        <family val="1"/>
      </rPr>
      <t xml:space="preserve">Refer to the Reporting Instructions Manual for information on completing the reports.  </t>
    </r>
  </si>
  <si>
    <r>
      <rPr>
        <sz val="12"/>
        <rFont val="Times New Roman"/>
        <family val="1"/>
      </rPr>
      <t xml:space="preserve">You </t>
    </r>
    <r>
      <rPr>
        <b/>
        <sz val="12"/>
        <rFont val="Times New Roman"/>
        <family val="1"/>
      </rPr>
      <t>must</t>
    </r>
    <r>
      <rPr>
        <sz val="12"/>
        <rFont val="Times New Roman"/>
        <family val="1"/>
      </rPr>
      <t xml:space="preserve"> use the Excel spreadsheet designed by the Commissioner; other spreadsheets will not be accepted.  The spreadsheet is designed in a format that follows the layout of the reports.  The report page is completed by entering all applicable information from the appropriate schedule pages.  The schedules are designed with the fields of information identified by column, each row of the spreadsheet will detail the data for individual transaction entries.  </t>
    </r>
  </si>
  <si>
    <r>
      <t xml:space="preserve">A </t>
    </r>
    <r>
      <rPr>
        <b/>
        <sz val="12"/>
        <rFont val="Times New Roman"/>
        <family val="1"/>
      </rPr>
      <t>Subtotal/Precheck</t>
    </r>
    <r>
      <rPr>
        <sz val="12"/>
        <rFont val="Times New Roman"/>
        <family val="1"/>
      </rPr>
      <t xml:space="preserve"> button is available on the Report page and both Schedule pages, however, </t>
    </r>
    <r>
      <rPr>
        <b/>
        <sz val="12"/>
        <rFont val="Times New Roman"/>
        <family val="1"/>
      </rPr>
      <t xml:space="preserve">you must enable macros to make this option available.  </t>
    </r>
  </si>
  <si>
    <r>
      <t xml:space="preserve">Complete the information at the top of the Report page, the beginning inventory, product transfer information, and the ending physical inventory.  Next complete the detail entries on both Schedule pages.  After the schedule detail information has been completed click on the Subtotal/Precheck button on either of the pages; this will total the schedule information and carry the totals to the appropriate fields on the Report page.  In addition it checks for any required fields that may not have been completed, any fields completed in the wrong format, and various other errors. </t>
    </r>
    <r>
      <rPr>
        <b/>
        <sz val="12"/>
        <rFont val="Times New Roman"/>
        <family val="1"/>
      </rPr>
      <t xml:space="preserve"> Errors will be indicated one at a time; after each error has been corrected click the button again and address each error until all have been corrected.</t>
    </r>
    <r>
      <rPr>
        <sz val="12"/>
        <rFont val="Times New Roman"/>
        <family val="1"/>
      </rPr>
      <t xml:space="preserve">  The Subtotal/Precheck option is made available to assist in completing the report; it is your responsibility to insure that all reported information is correct.  </t>
    </r>
  </si>
  <si>
    <r>
      <t xml:space="preserve">Print Voucher </t>
    </r>
    <r>
      <rPr>
        <sz val="12"/>
        <rFont val="Times New Roman"/>
        <family val="1"/>
      </rPr>
      <t xml:space="preserve">Button- This button prints out a voucher from the tab labeled Voucher. The information on the voucher is entered from the completed report. </t>
    </r>
  </si>
  <si>
    <r>
      <t xml:space="preserve">Voucher Instructions- </t>
    </r>
    <r>
      <rPr>
        <sz val="12"/>
        <rFont val="Times New Roman"/>
        <family val="1"/>
      </rPr>
      <t xml:space="preserve">Send a voucher when submitting an electronic report with a payment by check. Do not send a voucher with a paper report. Do not send a voucher for an electronic payment.  </t>
    </r>
    <r>
      <rPr>
        <b/>
        <sz val="12"/>
        <rFont val="Times New Roman"/>
        <family val="1"/>
      </rPr>
      <t>Do not submit a voucher for a zero balance due.</t>
    </r>
  </si>
  <si>
    <r>
      <t xml:space="preserve">4.  The Commissioner has provided certain calculation formulas on the report and schedule pages; </t>
    </r>
    <r>
      <rPr>
        <b/>
        <sz val="12"/>
        <rFont val="Times New Roman"/>
        <family val="1"/>
      </rPr>
      <t>do not change any formulas that have been provided</t>
    </r>
    <r>
      <rPr>
        <sz val="12"/>
        <rFont val="Times New Roman"/>
        <family val="1"/>
      </rPr>
      <t xml:space="preserve">.  </t>
    </r>
  </si>
  <si>
    <t>6.   The  Sort buttons sort the data in various sequences on the schedules as labeled:</t>
  </si>
  <si>
    <t xml:space="preserve">        A.)  Schedule Type and then Product Type and then Transaction Date</t>
  </si>
  <si>
    <t xml:space="preserve">        B.)  Product Type and then Schedule Type and then Transaction Date.</t>
  </si>
  <si>
    <t xml:space="preserve">        C.) Transaction Date and then Product Type and then Schedule Type.</t>
  </si>
  <si>
    <r>
      <t xml:space="preserve">7    Use the </t>
    </r>
    <r>
      <rPr>
        <b/>
        <sz val="12"/>
        <rFont val="Times New Roman"/>
        <family val="1"/>
      </rPr>
      <t xml:space="preserve">Import </t>
    </r>
    <r>
      <rPr>
        <sz val="12"/>
        <rFont val="Times New Roman"/>
        <family val="1"/>
      </rPr>
      <t>button on the report page to convert a previous version file to the current version for amending.</t>
    </r>
  </si>
  <si>
    <t>Electronic returns are required, and must be filed, by submitting an electronic file using the Tax Commissioner's secure TAP web application.</t>
  </si>
  <si>
    <t>A request must be submitted to the Commissioner for approval for the filing of paper reports.</t>
  </si>
  <si>
    <r>
      <t xml:space="preserve">1.   Contact the Commissioner or go to the Commissioner's web site at </t>
    </r>
    <r>
      <rPr>
        <b/>
        <u val="single"/>
        <sz val="12"/>
        <rFont val="Times New Roman"/>
        <family val="1"/>
      </rPr>
      <t>www.nd.gov/tax</t>
    </r>
    <r>
      <rPr>
        <sz val="12"/>
        <rFont val="Times New Roman"/>
        <family val="1"/>
      </rPr>
      <t xml:space="preserve">  to get the spreadsheet template for the appropriate tax type, instructions, and registration information.  The instructions should include all necessary information, but you are encouraged to contact the Commissioner if you have questions.</t>
    </r>
  </si>
  <si>
    <t>2.   Determine which electronic method you prefer, Excel template or EDI, for transmitting your electronic returns.</t>
  </si>
  <si>
    <t>CONTACTS</t>
  </si>
  <si>
    <t>TAP Web Site Address (to upload reports)</t>
  </si>
  <si>
    <t>https://apps.nd.gov/tax/tap</t>
  </si>
  <si>
    <t>Gallons received in North Dakota - tax paid</t>
  </si>
  <si>
    <t>Gallons received in North Dakota - tax NOT paid</t>
  </si>
  <si>
    <t>Gallons imported into North Dakota by your business - tax NOT paid</t>
  </si>
  <si>
    <t>Gallons sold to retailers for resale - taxable</t>
  </si>
  <si>
    <t>Gallons sold to consumers, or used - taxable</t>
  </si>
  <si>
    <t>Gallons sold to licensed suppliers or distributors for resale - non-taxable</t>
  </si>
  <si>
    <t>Gallons exported out of North Dakota by your business - non-taxable</t>
  </si>
  <si>
    <t>Gallons sold to agencies of the U.S. Government - tax-exempt (or tax credit taken)</t>
  </si>
  <si>
    <t>REPORT FORM</t>
  </si>
  <si>
    <t>AVIATION FUEL TAX</t>
  </si>
  <si>
    <t>AVI</t>
  </si>
  <si>
    <t>For lines 1 through 13, enter the totals of Columns A through D in Column E</t>
  </si>
  <si>
    <t>For lines 14 through 19, use Column E only</t>
  </si>
  <si>
    <t>AVI - SFN 22941 (02-2024)Excel</t>
  </si>
  <si>
    <t>Bill of</t>
  </si>
  <si>
    <t>Lading #</t>
  </si>
  <si>
    <t>Motor Fuel Filing Support:</t>
  </si>
  <si>
    <t>_*16.0</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</si>
</sst>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00000_);_(* \(#,##0.00000\);_(* &quot;-&quot;?????_);_(@_)"/>
    <numFmt numFmtId="166" formatCode="_(* #,##0.000_);_(* \(#,##0.000\);_(* &quot;-&quot;???_);_(@_)"/>
    <numFmt numFmtId="167" formatCode="[$-409]dddd\,\ mmmm\ dd\,\ yyyy"/>
    <numFmt numFmtId="168" formatCode="mm/dd/yy;@"/>
    <numFmt numFmtId="169" formatCode="_(* #,##0.0_);_(* \(#,##0.0\);_(* &quot;-&quot;??_);_(@_)"/>
    <numFmt numFmtId="170" formatCode="_(* #,##0_);_(* \(#,##0\);_(* &quot;-&quot;??_);_(@_)"/>
    <numFmt numFmtId="171" formatCode="0.00_);\(0.00\)"/>
    <numFmt numFmtId="172" formatCode="0_);\(0\)"/>
    <numFmt numFmtId="173" formatCode="mm/dd/yyyy"/>
    <numFmt numFmtId="174" formatCode="[$-409]mmm\-yy;@"/>
    <numFmt numFmtId="175" formatCode="&quot;$&quot;#,##0.00"/>
    <numFmt numFmtId="176" formatCode="mmm\-yyyy"/>
    <numFmt numFmtId="177" formatCode="[$-F800]dddd\,\ mmmm\ dd\,\ yyyy"/>
    <numFmt numFmtId="178" formatCode="[$-409]dddd\,\ mmmm\ d\,\ yyyy"/>
    <numFmt numFmtId="179" formatCode="&quot;Yes&quot;;&quot;Yes&quot;;&quot;No&quot;"/>
    <numFmt numFmtId="180" formatCode="&quot;True&quot;;&quot;True&quot;;&quot;False&quot;"/>
    <numFmt numFmtId="181" formatCode="&quot;On&quot;;&quot;On&quot;;&quot;Off&quot;"/>
    <numFmt numFmtId="182" formatCode="[$€-2]\ #,##0.00_);[Red]\([$€-2]\ #,##0.00\)"/>
  </numFmts>
  <fonts count="74">
    <font>
      <sz val="10"/>
      <name val="Arial"/>
      <family val="0"/>
    </font>
    <font>
      <u val="single"/>
      <sz val="10"/>
      <color indexed="36"/>
      <name val="Arial"/>
      <family val="2"/>
    </font>
    <font>
      <u val="single"/>
      <sz val="10"/>
      <color indexed="12"/>
      <name val="Arial"/>
      <family val="2"/>
    </font>
    <font>
      <sz val="8"/>
      <name val="Arial"/>
      <family val="2"/>
    </font>
    <font>
      <b/>
      <sz val="11"/>
      <name val="Arial"/>
      <family val="2"/>
    </font>
    <font>
      <b/>
      <sz val="10"/>
      <color indexed="10"/>
      <name val="Arial"/>
      <family val="2"/>
    </font>
    <font>
      <b/>
      <sz val="10"/>
      <name val="Arial"/>
      <family val="2"/>
    </font>
    <font>
      <b/>
      <sz val="12"/>
      <color indexed="10"/>
      <name val="Arial"/>
      <family val="2"/>
    </font>
    <font>
      <sz val="11"/>
      <name val="Arial"/>
      <family val="2"/>
    </font>
    <font>
      <b/>
      <sz val="20"/>
      <name val="Arial"/>
      <family val="2"/>
    </font>
    <font>
      <b/>
      <sz val="9"/>
      <name val="Arial"/>
      <family val="2"/>
    </font>
    <font>
      <sz val="9"/>
      <name val="Arial"/>
      <family val="2"/>
    </font>
    <font>
      <b/>
      <sz val="8"/>
      <color indexed="10"/>
      <name val="Arial"/>
      <family val="2"/>
    </font>
    <font>
      <b/>
      <sz val="8"/>
      <name val="Tahoma"/>
      <family val="2"/>
    </font>
    <font>
      <sz val="8"/>
      <name val="Tahoma"/>
      <family val="2"/>
    </font>
    <font>
      <b/>
      <sz val="8"/>
      <color indexed="10"/>
      <name val="Tahoma"/>
      <family val="2"/>
    </font>
    <font>
      <b/>
      <sz val="12"/>
      <name val="Arial"/>
      <family val="2"/>
    </font>
    <font>
      <b/>
      <u val="single"/>
      <sz val="10"/>
      <name val="Arial"/>
      <family val="2"/>
    </font>
    <font>
      <b/>
      <i/>
      <sz val="10"/>
      <name val="Arial"/>
      <family val="2"/>
    </font>
    <font>
      <i/>
      <sz val="8"/>
      <name val="Arial"/>
      <family val="2"/>
    </font>
    <font>
      <i/>
      <sz val="10"/>
      <name val="Arial"/>
      <family val="2"/>
    </font>
    <font>
      <b/>
      <sz val="14"/>
      <name val="Times New Roman"/>
      <family val="1"/>
    </font>
    <font>
      <b/>
      <i/>
      <sz val="12"/>
      <name val="Times New Roman"/>
      <family val="1"/>
    </font>
    <font>
      <b/>
      <sz val="12"/>
      <name val="Times New Roman"/>
      <family val="1"/>
    </font>
    <font>
      <sz val="12"/>
      <name val="Times New Roman"/>
      <family val="1"/>
    </font>
    <font>
      <b/>
      <u val="single"/>
      <sz val="12"/>
      <name val="Times New Roman"/>
      <family val="1"/>
    </font>
    <font>
      <b/>
      <sz val="8"/>
      <name val="Arial"/>
      <family val="2"/>
    </font>
    <font>
      <sz val="9"/>
      <name val="Arial Black"/>
      <family val="2"/>
    </font>
    <font>
      <i/>
      <u val="single"/>
      <sz val="12"/>
      <color indexed="12"/>
      <name val="Arial"/>
      <family val="2"/>
    </font>
    <font>
      <i/>
      <sz val="12"/>
      <name val="Times New Roman"/>
      <family val="1"/>
    </font>
    <font>
      <b/>
      <sz val="8"/>
      <name val="Verdana"/>
      <family val="2"/>
    </font>
    <font>
      <b/>
      <sz val="10"/>
      <name val="Verdana"/>
      <family val="2"/>
    </font>
    <font>
      <b/>
      <sz val="11"/>
      <name val="Verdana"/>
      <family val="2"/>
    </font>
    <font>
      <b/>
      <sz val="12.5"/>
      <name val="Verdan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9"/>
      <name val="Arial"/>
      <family val="2"/>
    </font>
    <font>
      <b/>
      <i/>
      <sz val="12"/>
      <color indexed="10"/>
      <name val="Times New Roman"/>
      <family val="1"/>
    </font>
    <font>
      <sz val="12"/>
      <name val="Calibri"/>
      <family val="2"/>
    </font>
    <font>
      <u val="single"/>
      <sz val="12"/>
      <color indexed="12"/>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0"/>
      <name val="Arial"/>
      <family val="2"/>
    </font>
    <font>
      <b/>
      <i/>
      <sz val="12"/>
      <color rgb="FFFF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23"/>
        <bgColor indexed="64"/>
      </patternFill>
    </fill>
    <fill>
      <patternFill patternType="solid">
        <fgColor indexed="43"/>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style="thin"/>
      <top>
        <color indexed="63"/>
      </top>
      <bottom style="thin"/>
    </border>
    <border>
      <left style="thin"/>
      <right style="thin"/>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thin"/>
      <top>
        <color indexed="63"/>
      </top>
      <bottom>
        <color indexed="63"/>
      </bottom>
    </border>
    <border>
      <left>
        <color indexed="63"/>
      </left>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color indexed="63"/>
      </top>
      <bottom style="thin"/>
    </border>
    <border>
      <left style="thin"/>
      <right>
        <color indexed="63"/>
      </right>
      <top style="thin"/>
      <bottom>
        <color indexed="63"/>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0" applyNumberFormat="0" applyBorder="0" applyAlignment="0" applyProtection="0"/>
    <xf numFmtId="0" fontId="58" fillId="27" borderId="1" applyNumberFormat="0" applyAlignment="0" applyProtection="0"/>
    <xf numFmtId="0" fontId="5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0" applyNumberFormat="0" applyFill="0" applyBorder="0" applyAlignment="0" applyProtection="0"/>
    <xf numFmtId="0" fontId="1" fillId="0" borderId="0" applyNumberFormat="0" applyFill="0" applyBorder="0" applyAlignment="0" applyProtection="0"/>
    <xf numFmtId="0" fontId="61" fillId="29"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2" fillId="0" borderId="0" applyNumberFormat="0" applyFill="0" applyBorder="0" applyAlignment="0" applyProtection="0"/>
    <xf numFmtId="0" fontId="65" fillId="30" borderId="1" applyNumberFormat="0" applyAlignment="0" applyProtection="0"/>
    <xf numFmtId="0" fontId="66" fillId="0" borderId="6" applyNumberFormat="0" applyFill="0" applyAlignment="0" applyProtection="0"/>
    <xf numFmtId="0" fontId="67" fillId="31" borderId="0" applyNumberFormat="0" applyBorder="0" applyAlignment="0" applyProtection="0"/>
    <xf numFmtId="0" fontId="0" fillId="32" borderId="7" applyNumberFormat="0" applyFont="0" applyAlignment="0" applyProtection="0"/>
    <xf numFmtId="0" fontId="68" fillId="27" borderId="8" applyNumberFormat="0" applyAlignment="0" applyProtection="0"/>
    <xf numFmtId="9" fontId="0" fillId="0" borderId="0" applyFont="0" applyFill="0" applyBorder="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0" borderId="0" applyNumberFormat="0" applyFill="0" applyBorder="0" applyAlignment="0" applyProtection="0"/>
  </cellStyleXfs>
  <cellXfs count="231">
    <xf numFmtId="0" fontId="0" fillId="0" borderId="0" xfId="0" applyAlignment="1">
      <alignment/>
    </xf>
    <xf numFmtId="0" fontId="4" fillId="0" borderId="0" xfId="0" applyFont="1" applyBorder="1" applyAlignment="1" applyProtection="1">
      <alignment/>
      <protection/>
    </xf>
    <xf numFmtId="0" fontId="0" fillId="0" borderId="0" xfId="0" applyAlignment="1" applyProtection="1">
      <alignment/>
      <protection/>
    </xf>
    <xf numFmtId="0" fontId="3" fillId="0" borderId="0" xfId="0" applyFont="1" applyBorder="1" applyAlignment="1" applyProtection="1">
      <alignment horizontal="right"/>
      <protection/>
    </xf>
    <xf numFmtId="17" fontId="3" fillId="0" borderId="0" xfId="0" applyNumberFormat="1" applyFont="1" applyAlignment="1" applyProtection="1">
      <alignment horizontal="left"/>
      <protection/>
    </xf>
    <xf numFmtId="0" fontId="0" fillId="0" borderId="0" xfId="0" applyAlignment="1" applyProtection="1">
      <alignment/>
      <protection locked="0"/>
    </xf>
    <xf numFmtId="49" fontId="0" fillId="0" borderId="10" xfId="0" applyNumberFormat="1" applyFont="1" applyBorder="1" applyAlignment="1" applyProtection="1">
      <alignment horizontal="center"/>
      <protection locked="0"/>
    </xf>
    <xf numFmtId="49" fontId="6" fillId="33" borderId="11" xfId="0" applyNumberFormat="1" applyFont="1" applyFill="1" applyBorder="1" applyAlignment="1" applyProtection="1">
      <alignment horizontal="left"/>
      <protection/>
    </xf>
    <xf numFmtId="49" fontId="6" fillId="33" borderId="12" xfId="0" applyNumberFormat="1" applyFont="1" applyFill="1" applyBorder="1" applyAlignment="1" applyProtection="1">
      <alignment horizontal="left"/>
      <protection/>
    </xf>
    <xf numFmtId="0" fontId="7" fillId="0" borderId="13" xfId="0" applyFont="1" applyBorder="1" applyAlignment="1" applyProtection="1">
      <alignment/>
      <protection/>
    </xf>
    <xf numFmtId="49" fontId="8" fillId="0" borderId="14" xfId="0" applyNumberFormat="1" applyFont="1" applyBorder="1" applyAlignment="1" applyProtection="1">
      <alignment horizontal="center"/>
      <protection locked="0"/>
    </xf>
    <xf numFmtId="0" fontId="6" fillId="0" borderId="13" xfId="0" applyFont="1" applyFill="1" applyBorder="1" applyAlignment="1" applyProtection="1">
      <alignment horizontal="right"/>
      <protection/>
    </xf>
    <xf numFmtId="0" fontId="6" fillId="33" borderId="15" xfId="0" applyFont="1" applyFill="1" applyBorder="1" applyAlignment="1" applyProtection="1">
      <alignment horizontal="right"/>
      <protection/>
    </xf>
    <xf numFmtId="49" fontId="6" fillId="0" borderId="12" xfId="0" applyNumberFormat="1" applyFont="1" applyBorder="1" applyAlignment="1" applyProtection="1">
      <alignment/>
      <protection locked="0"/>
    </xf>
    <xf numFmtId="49" fontId="6" fillId="33" borderId="15" xfId="0" applyNumberFormat="1" applyFont="1" applyFill="1" applyBorder="1" applyAlignment="1" applyProtection="1">
      <alignment horizontal="right"/>
      <protection/>
    </xf>
    <xf numFmtId="49" fontId="6" fillId="0" borderId="10" xfId="0" applyNumberFormat="1" applyFont="1" applyBorder="1" applyAlignment="1" applyProtection="1">
      <alignment/>
      <protection locked="0"/>
    </xf>
    <xf numFmtId="49" fontId="6" fillId="0" borderId="16" xfId="0" applyNumberFormat="1" applyFont="1" applyBorder="1" applyAlignment="1" applyProtection="1">
      <alignment/>
      <protection locked="0"/>
    </xf>
    <xf numFmtId="49" fontId="6" fillId="33" borderId="14" xfId="0" applyNumberFormat="1" applyFont="1" applyFill="1" applyBorder="1" applyAlignment="1">
      <alignment horizontal="right"/>
    </xf>
    <xf numFmtId="49" fontId="6" fillId="0" borderId="15" xfId="0" applyNumberFormat="1" applyFont="1" applyBorder="1" applyAlignment="1" applyProtection="1">
      <alignment/>
      <protection locked="0"/>
    </xf>
    <xf numFmtId="49" fontId="6" fillId="0" borderId="11" xfId="0" applyNumberFormat="1" applyFont="1" applyBorder="1" applyAlignment="1" applyProtection="1">
      <alignment/>
      <protection locked="0"/>
    </xf>
    <xf numFmtId="0" fontId="6" fillId="0" borderId="17" xfId="0" applyFont="1" applyFill="1" applyBorder="1" applyAlignment="1" applyProtection="1">
      <alignment horizontal="right"/>
      <protection/>
    </xf>
    <xf numFmtId="0" fontId="6" fillId="33" borderId="10" xfId="0" applyFont="1" applyFill="1" applyBorder="1" applyAlignment="1" applyProtection="1">
      <alignment horizontal="center"/>
      <protection/>
    </xf>
    <xf numFmtId="41" fontId="10" fillId="33" borderId="10" xfId="0" applyNumberFormat="1" applyFont="1" applyFill="1" applyBorder="1" applyAlignment="1" applyProtection="1">
      <alignment horizontal="center"/>
      <protection/>
    </xf>
    <xf numFmtId="41" fontId="11" fillId="0" borderId="0" xfId="0" applyNumberFormat="1" applyFont="1" applyAlignment="1" applyProtection="1">
      <alignment/>
      <protection/>
    </xf>
    <xf numFmtId="41" fontId="10" fillId="33" borderId="18" xfId="0" applyNumberFormat="1" applyFont="1" applyFill="1" applyBorder="1" applyAlignment="1" applyProtection="1">
      <alignment horizontal="center"/>
      <protection/>
    </xf>
    <xf numFmtId="49" fontId="11" fillId="0" borderId="0" xfId="0" applyNumberFormat="1" applyFont="1" applyBorder="1" applyAlignment="1" applyProtection="1">
      <alignment/>
      <protection/>
    </xf>
    <xf numFmtId="0" fontId="6" fillId="0" borderId="0" xfId="0" applyFont="1" applyAlignment="1" applyProtection="1">
      <alignment horizontal="center"/>
      <protection/>
    </xf>
    <xf numFmtId="41" fontId="10" fillId="33" borderId="14" xfId="0" applyNumberFormat="1" applyFont="1" applyFill="1" applyBorder="1" applyAlignment="1" applyProtection="1">
      <alignment horizontal="center"/>
      <protection/>
    </xf>
    <xf numFmtId="49" fontId="11" fillId="34" borderId="11" xfId="0" applyNumberFormat="1" applyFont="1" applyFill="1" applyBorder="1" applyAlignment="1" applyProtection="1">
      <alignment/>
      <protection/>
    </xf>
    <xf numFmtId="49" fontId="11" fillId="34" borderId="19" xfId="0" applyNumberFormat="1" applyFont="1" applyFill="1" applyBorder="1" applyAlignment="1" applyProtection="1">
      <alignment/>
      <protection/>
    </xf>
    <xf numFmtId="49" fontId="11" fillId="34" borderId="12" xfId="0" applyNumberFormat="1" applyFont="1" applyFill="1" applyBorder="1" applyAlignment="1" applyProtection="1">
      <alignment/>
      <protection/>
    </xf>
    <xf numFmtId="41" fontId="11" fillId="0" borderId="17" xfId="0" applyNumberFormat="1" applyFont="1" applyFill="1" applyBorder="1" applyAlignment="1" applyProtection="1">
      <alignment/>
      <protection/>
    </xf>
    <xf numFmtId="49" fontId="11" fillId="0" borderId="10" xfId="0" applyNumberFormat="1" applyFont="1" applyBorder="1" applyAlignment="1">
      <alignment/>
    </xf>
    <xf numFmtId="37" fontId="0" fillId="0" borderId="10" xfId="42" applyNumberFormat="1" applyFont="1" applyFill="1" applyBorder="1" applyAlignment="1" applyProtection="1">
      <alignment/>
      <protection locked="0"/>
    </xf>
    <xf numFmtId="37" fontId="0" fillId="35" borderId="10" xfId="42" applyNumberFormat="1" applyFont="1" applyFill="1" applyBorder="1" applyAlignment="1" applyProtection="1">
      <alignment/>
      <protection/>
    </xf>
    <xf numFmtId="49" fontId="11" fillId="33" borderId="10" xfId="0" applyNumberFormat="1" applyFont="1" applyFill="1" applyBorder="1" applyAlignment="1">
      <alignment/>
    </xf>
    <xf numFmtId="49" fontId="0" fillId="0" borderId="20" xfId="0" applyNumberFormat="1" applyFont="1" applyBorder="1" applyAlignment="1">
      <alignment/>
    </xf>
    <xf numFmtId="49" fontId="11" fillId="0" borderId="0" xfId="0" applyNumberFormat="1" applyFont="1" applyBorder="1" applyAlignment="1">
      <alignment/>
    </xf>
    <xf numFmtId="49" fontId="11" fillId="0" borderId="13" xfId="0" applyNumberFormat="1" applyFont="1" applyBorder="1" applyAlignment="1">
      <alignment/>
    </xf>
    <xf numFmtId="37" fontId="0" fillId="35" borderId="10" xfId="42" applyNumberFormat="1" applyFont="1" applyFill="1" applyBorder="1" applyAlignment="1" applyProtection="1">
      <alignment/>
      <protection/>
    </xf>
    <xf numFmtId="37" fontId="0" fillId="34" borderId="11" xfId="42" applyNumberFormat="1" applyFont="1" applyFill="1" applyBorder="1" applyAlignment="1">
      <alignment/>
    </xf>
    <xf numFmtId="37" fontId="0" fillId="34" borderId="12" xfId="42" applyNumberFormat="1" applyFont="1" applyFill="1" applyBorder="1" applyAlignment="1">
      <alignment/>
    </xf>
    <xf numFmtId="49" fontId="11" fillId="34" borderId="11" xfId="0" applyNumberFormat="1" applyFont="1" applyFill="1" applyBorder="1" applyAlignment="1">
      <alignment/>
    </xf>
    <xf numFmtId="49" fontId="11" fillId="34" borderId="19" xfId="0" applyNumberFormat="1" applyFont="1" applyFill="1" applyBorder="1" applyAlignment="1">
      <alignment/>
    </xf>
    <xf numFmtId="49" fontId="11" fillId="34" borderId="21" xfId="0" applyNumberFormat="1" applyFont="1" applyFill="1" applyBorder="1" applyAlignment="1">
      <alignment/>
    </xf>
    <xf numFmtId="41" fontId="11" fillId="34" borderId="19" xfId="0" applyNumberFormat="1" applyFont="1" applyFill="1" applyBorder="1" applyAlignment="1" applyProtection="1">
      <alignment horizontal="center"/>
      <protection/>
    </xf>
    <xf numFmtId="49" fontId="0" fillId="0" borderId="18" xfId="0" applyNumberFormat="1" applyFont="1" applyFill="1" applyBorder="1" applyAlignment="1">
      <alignment/>
    </xf>
    <xf numFmtId="49" fontId="11" fillId="0" borderId="21" xfId="0" applyNumberFormat="1" applyFont="1" applyFill="1" applyBorder="1" applyAlignment="1">
      <alignment/>
    </xf>
    <xf numFmtId="49" fontId="11" fillId="0" borderId="16" xfId="0" applyNumberFormat="1" applyFont="1" applyFill="1" applyBorder="1" applyAlignment="1">
      <alignment/>
    </xf>
    <xf numFmtId="39" fontId="0" fillId="35" borderId="10" xfId="42" applyNumberFormat="1" applyFont="1" applyFill="1" applyBorder="1" applyAlignment="1" applyProtection="1">
      <alignment/>
      <protection/>
    </xf>
    <xf numFmtId="39" fontId="0" fillId="34" borderId="17" xfId="42" applyNumberFormat="1" applyFont="1" applyFill="1" applyBorder="1" applyAlignment="1">
      <alignment/>
    </xf>
    <xf numFmtId="39" fontId="0" fillId="34" borderId="22" xfId="42" applyNumberFormat="1" applyFont="1" applyFill="1" applyBorder="1" applyAlignment="1">
      <alignment/>
    </xf>
    <xf numFmtId="44" fontId="0" fillId="35" borderId="10" xfId="42" applyNumberFormat="1" applyFont="1" applyFill="1" applyBorder="1" applyAlignment="1" applyProtection="1">
      <alignment/>
      <protection/>
    </xf>
    <xf numFmtId="49" fontId="0" fillId="0" borderId="20" xfId="0" applyNumberFormat="1" applyFont="1" applyFill="1" applyBorder="1" applyAlignment="1">
      <alignment/>
    </xf>
    <xf numFmtId="49" fontId="11" fillId="0" borderId="0" xfId="0" applyNumberFormat="1" applyFont="1" applyFill="1" applyBorder="1" applyAlignment="1">
      <alignment/>
    </xf>
    <xf numFmtId="49" fontId="11" fillId="0" borderId="13" xfId="0" applyNumberFormat="1" applyFont="1" applyFill="1" applyBorder="1" applyAlignment="1">
      <alignment/>
    </xf>
    <xf numFmtId="39" fontId="0" fillId="34" borderId="23" xfId="42" applyNumberFormat="1" applyFont="1" applyFill="1" applyBorder="1" applyAlignment="1">
      <alignment/>
    </xf>
    <xf numFmtId="39" fontId="0" fillId="34" borderId="16" xfId="42" applyNumberFormat="1" applyFont="1" applyFill="1" applyBorder="1" applyAlignment="1">
      <alignment/>
    </xf>
    <xf numFmtId="39" fontId="0" fillId="34" borderId="17" xfId="42" applyNumberFormat="1" applyFont="1" applyFill="1" applyBorder="1" applyAlignment="1">
      <alignment horizontal="center"/>
    </xf>
    <xf numFmtId="39" fontId="0" fillId="34" borderId="24" xfId="42" applyNumberFormat="1" applyFont="1" applyFill="1" applyBorder="1" applyAlignment="1">
      <alignment horizontal="center"/>
    </xf>
    <xf numFmtId="39" fontId="0" fillId="34" borderId="19" xfId="42" applyNumberFormat="1" applyFont="1" applyFill="1" applyBorder="1" applyAlignment="1">
      <alignment horizontal="center"/>
    </xf>
    <xf numFmtId="39" fontId="0" fillId="34" borderId="12" xfId="42" applyNumberFormat="1" applyFont="1" applyFill="1" applyBorder="1" applyAlignment="1">
      <alignment horizontal="center"/>
    </xf>
    <xf numFmtId="49" fontId="10" fillId="0" borderId="10" xfId="0" applyNumberFormat="1" applyFont="1" applyBorder="1" applyAlignment="1">
      <alignment/>
    </xf>
    <xf numFmtId="49" fontId="6" fillId="0" borderId="17" xfId="0" applyNumberFormat="1" applyFont="1" applyBorder="1" applyAlignment="1">
      <alignment/>
    </xf>
    <xf numFmtId="49" fontId="10" fillId="0" borderId="24" xfId="0" applyNumberFormat="1" applyFont="1" applyBorder="1" applyAlignment="1">
      <alignment/>
    </xf>
    <xf numFmtId="49" fontId="10" fillId="0" borderId="22" xfId="0" applyNumberFormat="1" applyFont="1" applyBorder="1" applyAlignment="1">
      <alignment/>
    </xf>
    <xf numFmtId="39" fontId="10" fillId="34" borderId="17" xfId="42" applyNumberFormat="1" applyFont="1" applyFill="1" applyBorder="1" applyAlignment="1">
      <alignment horizontal="center" vertical="center"/>
    </xf>
    <xf numFmtId="39" fontId="10" fillId="34" borderId="24" xfId="42" applyNumberFormat="1" applyFont="1" applyFill="1" applyBorder="1" applyAlignment="1">
      <alignment horizontal="center" vertical="center"/>
    </xf>
    <xf numFmtId="39" fontId="10" fillId="34" borderId="22" xfId="42" applyNumberFormat="1" applyFont="1" applyFill="1" applyBorder="1" applyAlignment="1">
      <alignment horizontal="center" vertical="center"/>
    </xf>
    <xf numFmtId="49" fontId="10" fillId="33" borderId="10" xfId="0" applyNumberFormat="1" applyFont="1" applyFill="1" applyBorder="1" applyAlignment="1">
      <alignment/>
    </xf>
    <xf numFmtId="49" fontId="16" fillId="0" borderId="0" xfId="0" applyNumberFormat="1" applyFont="1" applyAlignment="1" applyProtection="1">
      <alignment/>
      <protection/>
    </xf>
    <xf numFmtId="49" fontId="0" fillId="0" borderId="0" xfId="0" applyNumberFormat="1" applyAlignment="1" applyProtection="1">
      <alignment/>
      <protection/>
    </xf>
    <xf numFmtId="0" fontId="0" fillId="0" borderId="0" xfId="0" applyAlignment="1" applyProtection="1">
      <alignment horizontal="center"/>
      <protection/>
    </xf>
    <xf numFmtId="0" fontId="0" fillId="0" borderId="0" xfId="0" applyAlignment="1" applyProtection="1">
      <alignment horizontal="left"/>
      <protection/>
    </xf>
    <xf numFmtId="14" fontId="0" fillId="0" borderId="0" xfId="0" applyNumberFormat="1" applyAlignment="1" applyProtection="1">
      <alignment/>
      <protection/>
    </xf>
    <xf numFmtId="43" fontId="0" fillId="0" borderId="0" xfId="42" applyAlignment="1" applyProtection="1">
      <alignment/>
      <protection/>
    </xf>
    <xf numFmtId="0" fontId="4" fillId="0" borderId="24" xfId="0" applyFont="1" applyBorder="1" applyAlignment="1" applyProtection="1">
      <alignment horizontal="left"/>
      <protection/>
    </xf>
    <xf numFmtId="49" fontId="0" fillId="0" borderId="0" xfId="0" applyNumberFormat="1" applyFont="1" applyAlignment="1" applyProtection="1">
      <alignment/>
      <protection/>
    </xf>
    <xf numFmtId="49" fontId="17" fillId="0" borderId="23" xfId="0" applyNumberFormat="1" applyFont="1" applyBorder="1" applyAlignment="1" applyProtection="1">
      <alignment/>
      <protection/>
    </xf>
    <xf numFmtId="49" fontId="0" fillId="0" borderId="21" xfId="0" applyNumberFormat="1" applyBorder="1" applyAlignment="1" applyProtection="1">
      <alignment/>
      <protection/>
    </xf>
    <xf numFmtId="49" fontId="17" fillId="0" borderId="21" xfId="0" applyNumberFormat="1" applyFont="1" applyBorder="1" applyAlignment="1" applyProtection="1">
      <alignment horizontal="right"/>
      <protection/>
    </xf>
    <xf numFmtId="14" fontId="6" fillId="0" borderId="21" xfId="0" applyNumberFormat="1" applyFont="1" applyBorder="1" applyAlignment="1" applyProtection="1">
      <alignment horizontal="right"/>
      <protection/>
    </xf>
    <xf numFmtId="43" fontId="0" fillId="0" borderId="21" xfId="42" applyBorder="1" applyAlignment="1" applyProtection="1">
      <alignment/>
      <protection/>
    </xf>
    <xf numFmtId="43" fontId="17" fillId="0" borderId="21" xfId="42" applyFont="1" applyBorder="1" applyAlignment="1" applyProtection="1">
      <alignment horizontal="right"/>
      <protection/>
    </xf>
    <xf numFmtId="43" fontId="0" fillId="0" borderId="16" xfId="42" applyBorder="1" applyAlignment="1" applyProtection="1">
      <alignment/>
      <protection/>
    </xf>
    <xf numFmtId="49" fontId="6" fillId="0" borderId="20" xfId="0" applyNumberFormat="1" applyFont="1" applyBorder="1" applyAlignment="1" applyProtection="1">
      <alignment horizontal="center"/>
      <protection/>
    </xf>
    <xf numFmtId="49" fontId="0" fillId="0" borderId="0" xfId="0" applyNumberFormat="1" applyFont="1" applyBorder="1" applyAlignment="1" applyProtection="1">
      <alignment/>
      <protection/>
    </xf>
    <xf numFmtId="49" fontId="0" fillId="0" borderId="0" xfId="0" applyNumberFormat="1" applyBorder="1" applyAlignment="1" applyProtection="1">
      <alignment/>
      <protection/>
    </xf>
    <xf numFmtId="49" fontId="6" fillId="0" borderId="0" xfId="0" applyNumberFormat="1" applyFont="1" applyBorder="1" applyAlignment="1" applyProtection="1">
      <alignment horizontal="right"/>
      <protection/>
    </xf>
    <xf numFmtId="14" fontId="6" fillId="0" borderId="0" xfId="0" applyNumberFormat="1" applyFont="1" applyBorder="1" applyAlignment="1" applyProtection="1" quotePrefix="1">
      <alignment horizontal="right"/>
      <protection/>
    </xf>
    <xf numFmtId="43" fontId="0" fillId="0" borderId="0" xfId="42" applyBorder="1" applyAlignment="1" applyProtection="1">
      <alignment/>
      <protection/>
    </xf>
    <xf numFmtId="43" fontId="6" fillId="0" borderId="0" xfId="42" applyFont="1" applyBorder="1" applyAlignment="1" applyProtection="1">
      <alignment horizontal="right"/>
      <protection/>
    </xf>
    <xf numFmtId="43" fontId="0" fillId="0" borderId="13" xfId="42" applyBorder="1" applyAlignment="1" applyProtection="1">
      <alignment/>
      <protection/>
    </xf>
    <xf numFmtId="49" fontId="0" fillId="0" borderId="0" xfId="0" applyNumberFormat="1" applyFont="1" applyBorder="1" applyAlignment="1" applyProtection="1">
      <alignment horizontal="left"/>
      <protection/>
    </xf>
    <xf numFmtId="14" fontId="6" fillId="0" borderId="0" xfId="0" applyNumberFormat="1" applyFont="1" applyBorder="1" applyAlignment="1" applyProtection="1">
      <alignment/>
      <protection/>
    </xf>
    <xf numFmtId="43" fontId="6" fillId="0" borderId="0" xfId="42" applyFont="1" applyFill="1" applyBorder="1" applyAlignment="1" applyProtection="1">
      <alignment horizontal="right"/>
      <protection/>
    </xf>
    <xf numFmtId="49" fontId="6" fillId="0" borderId="20" xfId="0" applyNumberFormat="1" applyFont="1" applyBorder="1" applyAlignment="1" applyProtection="1">
      <alignment/>
      <protection/>
    </xf>
    <xf numFmtId="49" fontId="6" fillId="0" borderId="0" xfId="0" applyNumberFormat="1" applyFont="1" applyBorder="1" applyAlignment="1" applyProtection="1" quotePrefix="1">
      <alignment horizontal="right"/>
      <protection/>
    </xf>
    <xf numFmtId="43" fontId="18" fillId="0" borderId="0" xfId="42" applyFont="1" applyFill="1" applyBorder="1" applyAlignment="1" applyProtection="1">
      <alignment horizontal="right"/>
      <protection/>
    </xf>
    <xf numFmtId="43" fontId="19" fillId="0" borderId="13" xfId="42" applyFont="1" applyBorder="1" applyAlignment="1" applyProtection="1">
      <alignment/>
      <protection/>
    </xf>
    <xf numFmtId="49" fontId="6" fillId="0" borderId="15" xfId="0" applyNumberFormat="1" applyFont="1" applyBorder="1" applyAlignment="1" applyProtection="1">
      <alignment horizontal="center"/>
      <protection/>
    </xf>
    <xf numFmtId="49" fontId="6" fillId="0" borderId="15" xfId="42" applyNumberFormat="1" applyFont="1" applyBorder="1" applyAlignment="1" applyProtection="1">
      <alignment horizontal="center"/>
      <protection/>
    </xf>
    <xf numFmtId="49" fontId="6" fillId="0" borderId="18" xfId="0" applyNumberFormat="1" applyFont="1" applyBorder="1" applyAlignment="1" applyProtection="1">
      <alignment horizontal="center"/>
      <protection/>
    </xf>
    <xf numFmtId="14" fontId="6" fillId="0" borderId="18" xfId="0" applyNumberFormat="1" applyFont="1" applyBorder="1" applyAlignment="1" applyProtection="1">
      <alignment horizontal="center"/>
      <protection/>
    </xf>
    <xf numFmtId="43" fontId="6" fillId="0" borderId="18" xfId="42" applyFont="1" applyBorder="1" applyAlignment="1" applyProtection="1">
      <alignment horizontal="center"/>
      <protection/>
    </xf>
    <xf numFmtId="49" fontId="6" fillId="0" borderId="14" xfId="0" applyNumberFormat="1" applyFont="1" applyBorder="1" applyAlignment="1" applyProtection="1">
      <alignment horizontal="center"/>
      <protection/>
    </xf>
    <xf numFmtId="49" fontId="6" fillId="0" borderId="17" xfId="0" applyNumberFormat="1" applyFont="1" applyBorder="1" applyAlignment="1" applyProtection="1">
      <alignment horizontal="center"/>
      <protection/>
    </xf>
    <xf numFmtId="49" fontId="6" fillId="0" borderId="24" xfId="0" applyNumberFormat="1" applyFont="1" applyBorder="1" applyAlignment="1" applyProtection="1">
      <alignment horizontal="center"/>
      <protection/>
    </xf>
    <xf numFmtId="49" fontId="10" fillId="0" borderId="24" xfId="0" applyNumberFormat="1" applyFont="1" applyBorder="1" applyAlignment="1" applyProtection="1">
      <alignment horizontal="center"/>
      <protection/>
    </xf>
    <xf numFmtId="49" fontId="6" fillId="0" borderId="22" xfId="0" applyNumberFormat="1" applyFont="1" applyBorder="1" applyAlignment="1" applyProtection="1">
      <alignment horizontal="center"/>
      <protection/>
    </xf>
    <xf numFmtId="14" fontId="6" fillId="0" borderId="14" xfId="0" applyNumberFormat="1" applyFont="1" applyBorder="1" applyAlignment="1" applyProtection="1">
      <alignment horizontal="center"/>
      <protection/>
    </xf>
    <xf numFmtId="43" fontId="6" fillId="0" borderId="14" xfId="42" applyFont="1" applyBorder="1" applyAlignment="1" applyProtection="1">
      <alignment horizontal="center"/>
      <protection/>
    </xf>
    <xf numFmtId="49" fontId="0" fillId="0" borderId="0" xfId="0" applyNumberFormat="1" applyFont="1" applyAlignment="1" applyProtection="1">
      <alignment/>
      <protection locked="0"/>
    </xf>
    <xf numFmtId="173" fontId="0" fillId="0" borderId="0" xfId="0" applyNumberFormat="1" applyFont="1" applyAlignment="1" applyProtection="1">
      <alignment horizontal="left"/>
      <protection locked="0"/>
    </xf>
    <xf numFmtId="49" fontId="0" fillId="0" borderId="0" xfId="42" applyNumberFormat="1" applyFont="1" applyAlignment="1" applyProtection="1">
      <alignment/>
      <protection locked="0"/>
    </xf>
    <xf numFmtId="37" fontId="0" fillId="0" borderId="0" xfId="42" applyNumberFormat="1" applyFont="1" applyAlignment="1" applyProtection="1">
      <alignment/>
      <protection locked="0"/>
    </xf>
    <xf numFmtId="14" fontId="0" fillId="0" borderId="0" xfId="0" applyNumberFormat="1" applyBorder="1" applyAlignment="1" applyProtection="1">
      <alignment/>
      <protection/>
    </xf>
    <xf numFmtId="14" fontId="6" fillId="0" borderId="0" xfId="0" applyNumberFormat="1" applyFont="1" applyBorder="1" applyAlignment="1" applyProtection="1">
      <alignment horizontal="right"/>
      <protection/>
    </xf>
    <xf numFmtId="43" fontId="20" fillId="0" borderId="13" xfId="42" applyFont="1" applyBorder="1" applyAlignment="1" applyProtection="1">
      <alignment/>
      <protection/>
    </xf>
    <xf numFmtId="0" fontId="21" fillId="0" borderId="0" xfId="0" applyFont="1" applyAlignment="1" applyProtection="1">
      <alignment horizontal="center"/>
      <protection/>
    </xf>
    <xf numFmtId="0" fontId="22" fillId="0" borderId="0" xfId="0" applyFont="1" applyAlignment="1" applyProtection="1">
      <alignment horizontal="left" vertical="top"/>
      <protection/>
    </xf>
    <xf numFmtId="0" fontId="24" fillId="0" borderId="0" xfId="0" applyFont="1" applyAlignment="1" applyProtection="1" quotePrefix="1">
      <alignment horizontal="left" vertical="top" wrapText="1"/>
      <protection/>
    </xf>
    <xf numFmtId="0" fontId="24" fillId="0" borderId="0" xfId="0" applyFont="1" applyAlignment="1" applyProtection="1">
      <alignment horizontal="left" vertical="top"/>
      <protection/>
    </xf>
    <xf numFmtId="0" fontId="23" fillId="0" borderId="0" xfId="0" applyFont="1" applyAlignment="1" applyProtection="1" quotePrefix="1">
      <alignment horizontal="left" vertical="top" wrapText="1"/>
      <protection/>
    </xf>
    <xf numFmtId="0" fontId="24" fillId="0" borderId="0" xfId="0" applyFont="1" applyAlignment="1" applyProtection="1">
      <alignment horizontal="left" vertical="top" wrapText="1"/>
      <protection/>
    </xf>
    <xf numFmtId="0" fontId="24" fillId="0" borderId="0" xfId="0" applyNumberFormat="1" applyFont="1" applyAlignment="1" applyProtection="1">
      <alignment horizontal="left" vertical="top" wrapText="1"/>
      <protection/>
    </xf>
    <xf numFmtId="0" fontId="22" fillId="0" borderId="0" xfId="0" applyFont="1" applyAlignment="1" applyProtection="1">
      <alignment horizontal="left" vertical="top" wrapText="1"/>
      <protection/>
    </xf>
    <xf numFmtId="0" fontId="23" fillId="0" borderId="0" xfId="0" applyFont="1" applyAlignment="1" applyProtection="1">
      <alignment horizontal="left" vertical="top" wrapText="1"/>
      <protection/>
    </xf>
    <xf numFmtId="49" fontId="6" fillId="33" borderId="18" xfId="0" applyNumberFormat="1" applyFont="1" applyFill="1" applyBorder="1" applyAlignment="1" applyProtection="1">
      <alignment horizontal="center"/>
      <protection/>
    </xf>
    <xf numFmtId="49" fontId="6" fillId="33" borderId="14" xfId="0" applyNumberFormat="1" applyFont="1" applyFill="1" applyBorder="1" applyAlignment="1" applyProtection="1">
      <alignment horizontal="center"/>
      <protection/>
    </xf>
    <xf numFmtId="49" fontId="6" fillId="33" borderId="17" xfId="0" applyNumberFormat="1" applyFont="1" applyFill="1" applyBorder="1" applyAlignment="1" applyProtection="1">
      <alignment horizontal="center"/>
      <protection/>
    </xf>
    <xf numFmtId="49" fontId="6" fillId="33" borderId="24" xfId="0" applyNumberFormat="1" applyFont="1" applyFill="1" applyBorder="1" applyAlignment="1" applyProtection="1">
      <alignment horizontal="center"/>
      <protection/>
    </xf>
    <xf numFmtId="49" fontId="6" fillId="33" borderId="22" xfId="0" applyNumberFormat="1" applyFont="1" applyFill="1" applyBorder="1" applyAlignment="1" applyProtection="1">
      <alignment horizontal="center"/>
      <protection/>
    </xf>
    <xf numFmtId="43" fontId="6" fillId="33" borderId="18" xfId="42" applyFont="1" applyFill="1" applyBorder="1" applyAlignment="1" applyProtection="1">
      <alignment horizontal="center"/>
      <protection/>
    </xf>
    <xf numFmtId="43" fontId="6" fillId="33" borderId="14" xfId="42" applyFont="1" applyFill="1" applyBorder="1" applyAlignment="1" applyProtection="1">
      <alignment horizontal="center"/>
      <protection/>
    </xf>
    <xf numFmtId="0" fontId="0" fillId="33" borderId="0" xfId="0" applyFill="1" applyBorder="1" applyAlignment="1" applyProtection="1">
      <alignment/>
      <protection/>
    </xf>
    <xf numFmtId="49" fontId="6" fillId="0" borderId="0" xfId="0" applyNumberFormat="1" applyFont="1" applyBorder="1" applyAlignment="1" applyProtection="1">
      <alignment horizontal="left"/>
      <protection/>
    </xf>
    <xf numFmtId="0" fontId="4" fillId="0" borderId="0" xfId="0" applyFont="1" applyBorder="1" applyAlignment="1" applyProtection="1">
      <alignment horizontal="center"/>
      <protection locked="0"/>
    </xf>
    <xf numFmtId="39" fontId="10" fillId="0" borderId="24" xfId="42" applyNumberFormat="1" applyFont="1" applyBorder="1" applyAlignment="1">
      <alignment horizontal="center" vertical="center"/>
    </xf>
    <xf numFmtId="39" fontId="10" fillId="0" borderId="22" xfId="42" applyNumberFormat="1" applyFont="1" applyBorder="1" applyAlignment="1">
      <alignment horizontal="center" vertical="center"/>
    </xf>
    <xf numFmtId="39" fontId="10" fillId="0" borderId="23" xfId="42" applyNumberFormat="1" applyFont="1" applyFill="1" applyBorder="1" applyAlignment="1">
      <alignment horizontal="center" vertical="center"/>
    </xf>
    <xf numFmtId="39" fontId="11" fillId="0" borderId="21" xfId="42" applyNumberFormat="1" applyFont="1" applyBorder="1" applyAlignment="1">
      <alignment horizontal="center" vertical="center"/>
    </xf>
    <xf numFmtId="39" fontId="11" fillId="0" borderId="16" xfId="42" applyNumberFormat="1" applyFont="1" applyBorder="1" applyAlignment="1">
      <alignment horizontal="center" vertical="center"/>
    </xf>
    <xf numFmtId="39" fontId="11" fillId="0" borderId="17" xfId="42" applyNumberFormat="1" applyFont="1" applyBorder="1" applyAlignment="1">
      <alignment horizontal="center" vertical="center"/>
    </xf>
    <xf numFmtId="39" fontId="11" fillId="0" borderId="24" xfId="42" applyNumberFormat="1" applyFont="1" applyBorder="1" applyAlignment="1">
      <alignment horizontal="center" vertical="center"/>
    </xf>
    <xf numFmtId="39" fontId="11" fillId="0" borderId="22" xfId="42" applyNumberFormat="1" applyFont="1" applyBorder="1" applyAlignment="1">
      <alignment horizontal="center" vertical="center"/>
    </xf>
    <xf numFmtId="39" fontId="10" fillId="0" borderId="21" xfId="42" applyNumberFormat="1" applyFont="1" applyBorder="1" applyAlignment="1">
      <alignment horizontal="center" vertical="center"/>
    </xf>
    <xf numFmtId="39" fontId="10" fillId="0" borderId="16" xfId="42" applyNumberFormat="1" applyFont="1" applyBorder="1" applyAlignment="1">
      <alignment horizontal="center" vertical="center"/>
    </xf>
    <xf numFmtId="39" fontId="10" fillId="0" borderId="24" xfId="42" applyNumberFormat="1" applyFont="1" applyBorder="1" applyAlignment="1">
      <alignment horizontal="left" vertical="center"/>
    </xf>
    <xf numFmtId="0" fontId="5" fillId="0" borderId="13" xfId="0" applyFont="1" applyBorder="1" applyAlignment="1" applyProtection="1">
      <alignment/>
      <protection/>
    </xf>
    <xf numFmtId="0" fontId="12" fillId="0" borderId="0" xfId="0" applyFont="1" applyAlignment="1" applyProtection="1">
      <alignment/>
      <protection/>
    </xf>
    <xf numFmtId="0" fontId="12" fillId="0" borderId="0" xfId="0" applyFont="1" applyAlignment="1">
      <alignment/>
    </xf>
    <xf numFmtId="0" fontId="23" fillId="0" borderId="0" xfId="0" applyNumberFormat="1" applyFont="1" applyAlignment="1" applyProtection="1">
      <alignment horizontal="left" vertical="top" wrapText="1"/>
      <protection/>
    </xf>
    <xf numFmtId="175" fontId="0" fillId="0" borderId="0" xfId="0" applyNumberFormat="1" applyAlignment="1" applyProtection="1">
      <alignment horizontal="center"/>
      <protection/>
    </xf>
    <xf numFmtId="0" fontId="5" fillId="0" borderId="0" xfId="0" applyFont="1" applyAlignment="1" applyProtection="1">
      <alignment/>
      <protection/>
    </xf>
    <xf numFmtId="0" fontId="6" fillId="0" borderId="24" xfId="0" applyFont="1" applyFill="1" applyBorder="1" applyAlignment="1" applyProtection="1">
      <alignment horizontal="right"/>
      <protection/>
    </xf>
    <xf numFmtId="49" fontId="6" fillId="0" borderId="24" xfId="0" applyNumberFormat="1" applyFont="1" applyFill="1" applyBorder="1" applyAlignment="1" applyProtection="1">
      <alignment/>
      <protection/>
    </xf>
    <xf numFmtId="49" fontId="0" fillId="0" borderId="11" xfId="0" applyNumberFormat="1" applyBorder="1" applyAlignment="1" applyProtection="1">
      <alignment/>
      <protection locked="0"/>
    </xf>
    <xf numFmtId="49" fontId="0" fillId="0" borderId="19" xfId="0" applyNumberFormat="1" applyBorder="1" applyAlignment="1" applyProtection="1">
      <alignment/>
      <protection/>
    </xf>
    <xf numFmtId="49" fontId="0" fillId="0" borderId="12" xfId="0" applyNumberFormat="1" applyBorder="1" applyAlignment="1" applyProtection="1">
      <alignment/>
      <protection/>
    </xf>
    <xf numFmtId="49" fontId="6" fillId="0" borderId="19" xfId="0" applyNumberFormat="1" applyFont="1" applyBorder="1" applyAlignment="1" applyProtection="1">
      <alignment/>
      <protection/>
    </xf>
    <xf numFmtId="49" fontId="6" fillId="0" borderId="12" xfId="0" applyNumberFormat="1" applyFont="1" applyBorder="1" applyAlignment="1" applyProtection="1">
      <alignment/>
      <protection/>
    </xf>
    <xf numFmtId="0" fontId="6" fillId="33" borderId="18" xfId="0" applyFont="1" applyFill="1" applyBorder="1" applyAlignment="1" applyProtection="1">
      <alignment horizontal="right"/>
      <protection/>
    </xf>
    <xf numFmtId="0" fontId="6" fillId="33" borderId="14" xfId="0" applyFont="1" applyFill="1" applyBorder="1" applyAlignment="1" applyProtection="1">
      <alignment horizontal="right"/>
      <protection/>
    </xf>
    <xf numFmtId="49" fontId="6" fillId="33" borderId="10" xfId="0" applyNumberFormat="1" applyFont="1" applyFill="1" applyBorder="1" applyAlignment="1" applyProtection="1">
      <alignment horizontal="right"/>
      <protection/>
    </xf>
    <xf numFmtId="49" fontId="0" fillId="0" borderId="15" xfId="0" applyNumberFormat="1" applyFont="1" applyBorder="1" applyAlignment="1" applyProtection="1">
      <alignment/>
      <protection/>
    </xf>
    <xf numFmtId="49" fontId="11" fillId="0" borderId="21" xfId="0" applyNumberFormat="1" applyFont="1" applyBorder="1" applyAlignment="1" applyProtection="1">
      <alignment/>
      <protection/>
    </xf>
    <xf numFmtId="49" fontId="11" fillId="0" borderId="16" xfId="0" applyNumberFormat="1" applyFont="1" applyBorder="1" applyAlignment="1" applyProtection="1">
      <alignment/>
      <protection/>
    </xf>
    <xf numFmtId="49" fontId="0" fillId="0" borderId="20" xfId="0" applyNumberFormat="1" applyFont="1" applyBorder="1" applyAlignment="1" applyProtection="1">
      <alignment/>
      <protection/>
    </xf>
    <xf numFmtId="49" fontId="11" fillId="0" borderId="13" xfId="0" applyNumberFormat="1" applyFont="1" applyBorder="1" applyAlignment="1" applyProtection="1">
      <alignment/>
      <protection/>
    </xf>
    <xf numFmtId="49" fontId="0" fillId="0" borderId="18" xfId="0" applyNumberFormat="1" applyFont="1" applyBorder="1" applyAlignment="1" applyProtection="1">
      <alignment/>
      <protection/>
    </xf>
    <xf numFmtId="49" fontId="0" fillId="0" borderId="0" xfId="0" applyNumberFormat="1" applyFont="1" applyBorder="1" applyAlignment="1" applyProtection="1">
      <alignment/>
      <protection/>
    </xf>
    <xf numFmtId="49" fontId="0" fillId="0" borderId="17" xfId="0" applyNumberFormat="1" applyFont="1" applyFill="1" applyBorder="1" applyAlignment="1" applyProtection="1">
      <alignment/>
      <protection/>
    </xf>
    <xf numFmtId="0" fontId="5" fillId="0" borderId="0" xfId="0" applyFont="1" applyAlignment="1" applyProtection="1">
      <alignment/>
      <protection locked="0"/>
    </xf>
    <xf numFmtId="0" fontId="2" fillId="0" borderId="0" xfId="53" applyAlignment="1" applyProtection="1">
      <alignment horizontal="center" vertical="top" wrapText="1"/>
      <protection/>
    </xf>
    <xf numFmtId="17" fontId="3" fillId="0" borderId="20" xfId="0" applyNumberFormat="1" applyFont="1" applyBorder="1" applyAlignment="1" applyProtection="1">
      <alignment horizontal="right"/>
      <protection/>
    </xf>
    <xf numFmtId="174" fontId="0" fillId="0" borderId="0" xfId="0" applyNumberFormat="1" applyAlignment="1">
      <alignment/>
    </xf>
    <xf numFmtId="174" fontId="3" fillId="0" borderId="0" xfId="0" applyNumberFormat="1" applyFont="1" applyAlignment="1">
      <alignment/>
    </xf>
    <xf numFmtId="17" fontId="3" fillId="0" borderId="0" xfId="0" applyNumberFormat="1" applyFont="1" applyBorder="1" applyAlignment="1" applyProtection="1">
      <alignment horizontal="right"/>
      <protection/>
    </xf>
    <xf numFmtId="174" fontId="3" fillId="0" borderId="0" xfId="0" applyNumberFormat="1" applyFont="1" applyAlignment="1">
      <alignment horizontal="center"/>
    </xf>
    <xf numFmtId="0" fontId="0" fillId="0" borderId="0" xfId="0" applyNumberFormat="1" applyAlignment="1" applyProtection="1">
      <alignment/>
      <protection/>
    </xf>
    <xf numFmtId="37" fontId="0" fillId="0" borderId="10" xfId="42" applyNumberFormat="1" applyFont="1" applyFill="1" applyBorder="1" applyAlignment="1" applyProtection="1">
      <alignment/>
      <protection locked="0"/>
    </xf>
    <xf numFmtId="49" fontId="72" fillId="0" borderId="0" xfId="0" applyNumberFormat="1" applyFont="1" applyBorder="1" applyAlignment="1" applyProtection="1">
      <alignment/>
      <protection locked="0"/>
    </xf>
    <xf numFmtId="0" fontId="6" fillId="0" borderId="0" xfId="0" applyFont="1" applyAlignment="1">
      <alignment horizontal="center"/>
    </xf>
    <xf numFmtId="0" fontId="26" fillId="0" borderId="24" xfId="0" applyFont="1" applyBorder="1" applyAlignment="1" applyProtection="1">
      <alignment horizontal="left"/>
      <protection/>
    </xf>
    <xf numFmtId="174" fontId="28" fillId="0" borderId="0" xfId="53" applyNumberFormat="1" applyFont="1" applyAlignment="1" applyProtection="1">
      <alignment horizontal="center"/>
      <protection/>
    </xf>
    <xf numFmtId="0" fontId="73" fillId="0" borderId="0" xfId="0" applyFont="1" applyAlignment="1" applyProtection="1">
      <alignment horizontal="left" vertical="top"/>
      <protection/>
    </xf>
    <xf numFmtId="0" fontId="29" fillId="0" borderId="0" xfId="0" applyFont="1" applyAlignment="1">
      <alignment/>
    </xf>
    <xf numFmtId="49" fontId="6" fillId="0" borderId="19" xfId="0" applyNumberFormat="1" applyFont="1" applyBorder="1" applyAlignment="1" applyProtection="1">
      <alignment horizontal="left"/>
      <protection locked="0"/>
    </xf>
    <xf numFmtId="49" fontId="6" fillId="0" borderId="12" xfId="0" applyNumberFormat="1" applyFont="1" applyBorder="1" applyAlignment="1" applyProtection="1">
      <alignment horizontal="left"/>
      <protection locked="0"/>
    </xf>
    <xf numFmtId="0" fontId="6" fillId="0" borderId="20" xfId="0" applyFont="1" applyBorder="1" applyAlignment="1" applyProtection="1">
      <alignment horizontal="center"/>
      <protection/>
    </xf>
    <xf numFmtId="0" fontId="0" fillId="0" borderId="0" xfId="0" applyFont="1" applyAlignment="1" applyProtection="1">
      <alignment/>
      <protection/>
    </xf>
    <xf numFmtId="0" fontId="0" fillId="0" borderId="0" xfId="0" applyFont="1" applyAlignment="1" applyProtection="1">
      <alignment/>
      <protection/>
    </xf>
    <xf numFmtId="0" fontId="0" fillId="0" borderId="0" xfId="0" applyFont="1" applyFill="1" applyBorder="1" applyAlignment="1" applyProtection="1">
      <alignment/>
      <protection/>
    </xf>
    <xf numFmtId="0" fontId="0" fillId="0" borderId="0" xfId="0" applyBorder="1" applyAlignment="1" applyProtection="1">
      <alignment/>
      <protection/>
    </xf>
    <xf numFmtId="49" fontId="0" fillId="0" borderId="20" xfId="0" applyNumberFormat="1" applyFont="1" applyBorder="1" applyAlignment="1" applyProtection="1">
      <alignment/>
      <protection/>
    </xf>
    <xf numFmtId="0" fontId="3" fillId="0" borderId="0" xfId="0" applyFont="1" applyAlignment="1">
      <alignment/>
    </xf>
    <xf numFmtId="7" fontId="0" fillId="0" borderId="10" xfId="42" applyNumberFormat="1" applyFont="1" applyBorder="1" applyAlignment="1" applyProtection="1">
      <alignment/>
      <protection locked="0"/>
    </xf>
    <xf numFmtId="0" fontId="73" fillId="0" borderId="0" xfId="0" applyFont="1" applyAlignment="1" quotePrefix="1">
      <alignment/>
    </xf>
    <xf numFmtId="0" fontId="0" fillId="0" borderId="0" xfId="0" applyBorder="1" applyAlignment="1">
      <alignment/>
    </xf>
    <xf numFmtId="0" fontId="31" fillId="0" borderId="0" xfId="0" applyFont="1" applyAlignment="1">
      <alignment/>
    </xf>
    <xf numFmtId="0" fontId="32" fillId="0" borderId="0" xfId="0" applyFont="1" applyBorder="1" applyAlignment="1" applyProtection="1">
      <alignment/>
      <protection/>
    </xf>
    <xf numFmtId="0" fontId="33" fillId="0" borderId="0" xfId="0" applyFont="1" applyBorder="1" applyAlignment="1" applyProtection="1">
      <alignment/>
      <protection/>
    </xf>
    <xf numFmtId="49" fontId="30" fillId="0" borderId="0" xfId="0" applyNumberFormat="1" applyFont="1" applyBorder="1" applyAlignment="1" applyProtection="1">
      <alignment vertical="top"/>
      <protection/>
    </xf>
    <xf numFmtId="41" fontId="11" fillId="0" borderId="0" xfId="0" applyNumberFormat="1" applyFont="1" applyFill="1" applyBorder="1" applyAlignment="1" applyProtection="1">
      <alignment/>
      <protection/>
    </xf>
    <xf numFmtId="49" fontId="11" fillId="0" borderId="0" xfId="0" applyNumberFormat="1" applyFont="1" applyFill="1" applyBorder="1" applyAlignment="1" applyProtection="1">
      <alignment/>
      <protection/>
    </xf>
    <xf numFmtId="41" fontId="11" fillId="0" borderId="20" xfId="0" applyNumberFormat="1" applyFont="1" applyFill="1" applyBorder="1" applyAlignment="1" applyProtection="1">
      <alignment horizontal="center"/>
      <protection/>
    </xf>
    <xf numFmtId="0" fontId="0" fillId="0" borderId="0" xfId="0" applyFill="1" applyBorder="1" applyAlignment="1" applyProtection="1">
      <alignment/>
      <protection/>
    </xf>
    <xf numFmtId="0" fontId="4" fillId="0" borderId="0" xfId="0" applyFont="1" applyAlignment="1">
      <alignment horizontal="center"/>
    </xf>
    <xf numFmtId="39" fontId="10" fillId="0" borderId="23" xfId="42" applyNumberFormat="1" applyFont="1" applyFill="1" applyBorder="1" applyAlignment="1">
      <alignment horizontal="left" vertical="center"/>
    </xf>
    <xf numFmtId="0" fontId="53" fillId="0" borderId="0" xfId="0" applyFont="1" applyAlignment="1" applyProtection="1">
      <alignment horizontal="center" vertical="top" wrapText="1"/>
      <protection/>
    </xf>
    <xf numFmtId="0" fontId="54" fillId="0" borderId="0" xfId="53" applyFont="1" applyAlignment="1" applyProtection="1">
      <alignment horizontal="center" vertical="top" wrapText="1"/>
      <protection/>
    </xf>
    <xf numFmtId="0" fontId="53" fillId="0" borderId="0" xfId="0" applyFont="1" applyAlignment="1" applyProtection="1" quotePrefix="1">
      <alignment horizontal="center" vertical="top" wrapText="1"/>
      <protection/>
    </xf>
    <xf numFmtId="0" fontId="54" fillId="0" borderId="0" xfId="53" applyFont="1" applyAlignment="1" applyProtection="1" quotePrefix="1">
      <alignment horizontal="center" vertical="top" wrapText="1"/>
      <protection/>
    </xf>
    <xf numFmtId="0" fontId="53" fillId="0" borderId="0" xfId="0" applyFont="1" applyAlignment="1" applyProtection="1">
      <alignment horizontal="left" vertical="top" wrapText="1"/>
      <protection/>
    </xf>
    <xf numFmtId="0" fontId="53" fillId="0" borderId="0" xfId="0" applyFont="1" applyAlignment="1" applyProtection="1" quotePrefix="1">
      <alignment horizontal="left" vertical="top" wrapText="1"/>
      <protection/>
    </xf>
    <xf numFmtId="0" fontId="53" fillId="0" borderId="0" xfId="0" applyFont="1" applyAlignment="1">
      <alignment/>
    </xf>
    <xf numFmtId="17" fontId="3" fillId="0" borderId="0" xfId="0" applyNumberFormat="1" applyFont="1" applyAlignment="1" applyProtection="1">
      <alignment horizontal="left"/>
      <protection/>
    </xf>
    <xf numFmtId="0" fontId="6" fillId="33" borderId="11" xfId="0" applyFont="1" applyFill="1" applyBorder="1" applyAlignment="1" applyProtection="1">
      <alignment/>
      <protection/>
    </xf>
    <xf numFmtId="0" fontId="6" fillId="33" borderId="12" xfId="0" applyFont="1" applyFill="1" applyBorder="1" applyAlignment="1" applyProtection="1">
      <alignment/>
      <protection/>
    </xf>
    <xf numFmtId="41" fontId="10" fillId="33" borderId="15" xfId="0" applyNumberFormat="1" applyFont="1" applyFill="1" applyBorder="1" applyAlignment="1" applyProtection="1">
      <alignment horizontal="center" vertical="center" wrapText="1"/>
      <protection/>
    </xf>
    <xf numFmtId="0" fontId="11" fillId="33" borderId="18" xfId="0" applyFont="1" applyFill="1" applyBorder="1" applyAlignment="1" applyProtection="1">
      <alignment vertical="center" wrapText="1"/>
      <protection/>
    </xf>
    <xf numFmtId="0" fontId="11" fillId="33" borderId="14" xfId="0" applyFont="1" applyFill="1" applyBorder="1" applyAlignment="1" applyProtection="1">
      <alignment vertical="center" wrapText="1"/>
      <protection/>
    </xf>
    <xf numFmtId="0" fontId="9" fillId="0" borderId="10" xfId="0" applyFont="1" applyBorder="1" applyAlignment="1" applyProtection="1">
      <alignment horizontal="center"/>
      <protection/>
    </xf>
    <xf numFmtId="49" fontId="6" fillId="0" borderId="20" xfId="0" applyNumberFormat="1" applyFont="1" applyBorder="1" applyAlignment="1" applyProtection="1">
      <alignment horizontal="center"/>
      <protection/>
    </xf>
    <xf numFmtId="49" fontId="6" fillId="0" borderId="13" xfId="0" applyNumberFormat="1" applyFont="1" applyBorder="1" applyAlignment="1" applyProtection="1">
      <alignment horizontal="center"/>
      <protection/>
    </xf>
    <xf numFmtId="49" fontId="6" fillId="0" borderId="23" xfId="42" applyNumberFormat="1" applyFont="1" applyBorder="1" applyAlignment="1" applyProtection="1">
      <alignment horizontal="center"/>
      <protection/>
    </xf>
    <xf numFmtId="49" fontId="6" fillId="0" borderId="16" xfId="42" applyNumberFormat="1" applyFont="1" applyBorder="1" applyAlignment="1" applyProtection="1">
      <alignment horizontal="center"/>
      <protection/>
    </xf>
    <xf numFmtId="49" fontId="6" fillId="0" borderId="23" xfId="0" applyNumberFormat="1" applyFont="1" applyBorder="1" applyAlignment="1" applyProtection="1">
      <alignment horizontal="center"/>
      <protection/>
    </xf>
    <xf numFmtId="49" fontId="6" fillId="0" borderId="21" xfId="0" applyNumberFormat="1" applyFont="1" applyBorder="1" applyAlignment="1" applyProtection="1">
      <alignment horizontal="center"/>
      <protection/>
    </xf>
    <xf numFmtId="49" fontId="6" fillId="0" borderId="16" xfId="0" applyNumberFormat="1" applyFont="1" applyBorder="1" applyAlignment="1" applyProtection="1">
      <alignment horizont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nd.gov/tax" TargetMode="External" /><Relationship Id="rId2" Type="http://schemas.openxmlformats.org/officeDocument/2006/relationships/hyperlink" Target="mailto:fueltax@nd.gov" TargetMode="External" /><Relationship Id="rId3" Type="http://schemas.openxmlformats.org/officeDocument/2006/relationships/hyperlink" Target="mailto:shegstad@nd.gov" TargetMode="External" /><Relationship Id="rId4" Type="http://schemas.openxmlformats.org/officeDocument/2006/relationships/hyperlink" Target="https://apps.nd.gov/tax/tap" TargetMode="External" /><Relationship Id="rId5"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N37"/>
  <sheetViews>
    <sheetView showGridLines="0" showZeros="0" zoomScalePageLayoutView="0" workbookViewId="0" topLeftCell="A1">
      <selection activeCell="E2" sqref="E2"/>
    </sheetView>
  </sheetViews>
  <sheetFormatPr defaultColWidth="9.140625" defaultRowHeight="12.75"/>
  <cols>
    <col min="1" max="1" width="3.140625" style="5" customWidth="1"/>
    <col min="2" max="2" width="28.28125" style="5" customWidth="1"/>
    <col min="3" max="3" width="25.421875" style="5" customWidth="1"/>
    <col min="4" max="5" width="10.28125" style="5" customWidth="1"/>
    <col min="6" max="10" width="15.7109375" style="5" customWidth="1"/>
    <col min="11" max="11" width="3.7109375" style="5" customWidth="1"/>
    <col min="12" max="12" width="3.28125" style="5" customWidth="1"/>
    <col min="13" max="13" width="15.7109375" style="5" customWidth="1"/>
    <col min="14" max="16384" width="9.140625" style="5" customWidth="1"/>
  </cols>
  <sheetData>
    <row r="1" spans="1:13" ht="13.5" customHeight="1">
      <c r="A1" s="202" t="s">
        <v>209</v>
      </c>
      <c r="B1" s="1"/>
      <c r="C1" s="1"/>
      <c r="D1" s="137"/>
      <c r="E1" s="2"/>
      <c r="F1" s="2"/>
      <c r="G1" s="2"/>
      <c r="H1" s="2"/>
      <c r="I1" s="2"/>
      <c r="J1" s="3" t="s">
        <v>0</v>
      </c>
      <c r="K1" s="217">
        <v>42461</v>
      </c>
      <c r="L1" s="217"/>
      <c r="M1" s="2"/>
    </row>
    <row r="2" spans="1:13" ht="13.5" customHeight="1">
      <c r="A2" s="200" t="s">
        <v>208</v>
      </c>
      <c r="B2" s="1"/>
      <c r="C2" s="150">
        <f>IF($E$2="","",IF($E$2="0","Not Zero, Use Alpha Character O",IF($E$2="A","",IF($E$2="O","","Choice is O or A (No Spaces)"""))))</f>
      </c>
      <c r="D2" s="149"/>
      <c r="E2" s="6" t="s">
        <v>165</v>
      </c>
      <c r="F2" s="7" t="s">
        <v>1</v>
      </c>
      <c r="G2" s="8"/>
      <c r="H2" s="175"/>
      <c r="I2" s="178"/>
      <c r="J2" s="178" t="s">
        <v>161</v>
      </c>
      <c r="K2" s="217">
        <v>45323</v>
      </c>
      <c r="L2" s="217"/>
      <c r="M2" s="176"/>
    </row>
    <row r="3" spans="1:13" ht="13.5" customHeight="1">
      <c r="A3" s="201" t="s">
        <v>2</v>
      </c>
      <c r="B3" s="1"/>
      <c r="C3" s="151">
        <f>IF($E$3="","",IF($E$3="T","",IF($E$3="P","","Choice is P or T(No Spaces)")))</f>
      </c>
      <c r="D3" s="9"/>
      <c r="E3" s="10"/>
      <c r="F3" s="218" t="s">
        <v>3</v>
      </c>
      <c r="G3" s="219"/>
      <c r="H3" s="2"/>
      <c r="I3" s="2"/>
      <c r="J3" s="2"/>
      <c r="K3" s="2"/>
      <c r="L3" s="2"/>
      <c r="M3" s="2"/>
    </row>
    <row r="4" spans="1:13" ht="13.5" customHeight="1">
      <c r="A4" s="203" t="s">
        <v>213</v>
      </c>
      <c r="B4" s="2"/>
      <c r="C4" s="173" t="s">
        <v>133</v>
      </c>
      <c r="D4" s="2"/>
      <c r="E4" s="2"/>
      <c r="F4" s="2"/>
      <c r="G4" s="2"/>
      <c r="H4" s="2"/>
      <c r="I4" s="2"/>
      <c r="J4" s="2"/>
      <c r="K4" s="2"/>
      <c r="L4" s="2"/>
      <c r="M4" s="2"/>
    </row>
    <row r="5" spans="1:13" ht="13.5" customHeight="1">
      <c r="A5" s="11"/>
      <c r="B5" s="12" t="s">
        <v>4</v>
      </c>
      <c r="C5" s="13"/>
      <c r="D5" s="14" t="s">
        <v>5</v>
      </c>
      <c r="E5" s="15"/>
      <c r="F5" s="2"/>
      <c r="G5" s="2"/>
      <c r="H5" s="2"/>
      <c r="I5" s="2"/>
      <c r="J5" s="2"/>
      <c r="K5" s="2"/>
      <c r="L5" s="2"/>
      <c r="M5" s="2"/>
    </row>
    <row r="6" spans="1:13" ht="13.5" customHeight="1">
      <c r="A6" s="11"/>
      <c r="B6" s="162" t="s">
        <v>6</v>
      </c>
      <c r="C6" s="16"/>
      <c r="D6" s="17" t="s">
        <v>7</v>
      </c>
      <c r="E6" s="18"/>
      <c r="F6" s="2"/>
      <c r="G6" s="2"/>
      <c r="H6" s="2"/>
      <c r="I6" s="2"/>
      <c r="J6" s="2"/>
      <c r="K6" s="2"/>
      <c r="L6" s="2"/>
      <c r="M6" s="2"/>
    </row>
    <row r="7" spans="1:13" ht="13.5" customHeight="1">
      <c r="A7" s="11"/>
      <c r="B7" s="162" t="s">
        <v>8</v>
      </c>
      <c r="C7" s="19"/>
      <c r="D7" s="160"/>
      <c r="E7" s="161"/>
      <c r="F7" s="2"/>
      <c r="G7" s="2"/>
      <c r="H7" s="2"/>
      <c r="I7" s="2"/>
      <c r="J7" s="2"/>
      <c r="K7" s="2"/>
      <c r="L7" s="2"/>
      <c r="M7" s="2"/>
    </row>
    <row r="8" spans="1:13" ht="13.5" customHeight="1">
      <c r="A8" s="11"/>
      <c r="B8" s="162" t="s">
        <v>9</v>
      </c>
      <c r="C8" s="157"/>
      <c r="D8" s="158"/>
      <c r="E8" s="159"/>
      <c r="F8" s="2"/>
      <c r="G8" s="2"/>
      <c r="H8" s="2"/>
      <c r="I8" s="223" t="s">
        <v>10</v>
      </c>
      <c r="J8" s="2"/>
      <c r="K8" s="2"/>
      <c r="L8" s="2"/>
      <c r="M8" s="2"/>
    </row>
    <row r="9" spans="1:13" ht="13.5" customHeight="1">
      <c r="A9" s="11"/>
      <c r="B9" s="162" t="s">
        <v>11</v>
      </c>
      <c r="C9" s="19"/>
      <c r="D9" s="160"/>
      <c r="E9" s="161"/>
      <c r="F9" s="2"/>
      <c r="G9" s="154"/>
      <c r="H9" s="2"/>
      <c r="I9" s="223"/>
      <c r="J9" s="2"/>
      <c r="K9" s="2"/>
      <c r="L9" s="2"/>
      <c r="M9" s="2"/>
    </row>
    <row r="10" spans="1:13" ht="13.5" customHeight="1">
      <c r="A10" s="11"/>
      <c r="B10" s="162" t="s">
        <v>12</v>
      </c>
      <c r="C10" s="19"/>
      <c r="D10" s="164" t="s">
        <v>13</v>
      </c>
      <c r="E10" s="13"/>
      <c r="F10" s="150">
        <f>IF(LEN(C10)&gt;2,"Use Postal 2 Character Code (No Spaces)","")</f>
      </c>
      <c r="G10" s="2"/>
      <c r="H10" s="2"/>
      <c r="I10" s="223" t="s">
        <v>210</v>
      </c>
      <c r="J10" s="2"/>
      <c r="K10" s="2"/>
      <c r="L10" s="2"/>
      <c r="M10" s="2"/>
    </row>
    <row r="11" spans="1:13" ht="13.5" customHeight="1">
      <c r="A11" s="11"/>
      <c r="B11" s="162" t="s">
        <v>14</v>
      </c>
      <c r="C11" s="157"/>
      <c r="D11" s="158"/>
      <c r="E11" s="159"/>
      <c r="F11" s="20"/>
      <c r="G11" s="155"/>
      <c r="H11" s="156"/>
      <c r="I11" s="223"/>
      <c r="J11" s="156"/>
      <c r="K11" s="2"/>
      <c r="L11" s="2"/>
      <c r="M11" s="2"/>
    </row>
    <row r="12" spans="1:13" ht="13.5" customHeight="1">
      <c r="A12" s="11"/>
      <c r="B12" s="162" t="s">
        <v>15</v>
      </c>
      <c r="C12" s="157"/>
      <c r="D12" s="158"/>
      <c r="E12" s="159"/>
      <c r="F12" s="21" t="s">
        <v>16</v>
      </c>
      <c r="G12" s="21" t="s">
        <v>17</v>
      </c>
      <c r="H12" s="21" t="s">
        <v>18</v>
      </c>
      <c r="I12" s="21" t="s">
        <v>19</v>
      </c>
      <c r="J12" s="22" t="s">
        <v>20</v>
      </c>
      <c r="K12" s="23"/>
      <c r="L12" s="23"/>
      <c r="M12" s="2"/>
    </row>
    <row r="13" spans="1:13" ht="13.5" customHeight="1">
      <c r="A13" s="11"/>
      <c r="B13" s="162" t="s">
        <v>21</v>
      </c>
      <c r="C13" s="19"/>
      <c r="D13" s="160"/>
      <c r="E13" s="161"/>
      <c r="F13" s="24" t="s">
        <v>22</v>
      </c>
      <c r="G13" s="24" t="s">
        <v>23</v>
      </c>
      <c r="H13" s="24" t="s">
        <v>24</v>
      </c>
      <c r="I13" s="24" t="s">
        <v>25</v>
      </c>
      <c r="J13" s="220" t="s">
        <v>26</v>
      </c>
      <c r="K13" s="23"/>
      <c r="L13" s="23"/>
      <c r="M13" s="23"/>
    </row>
    <row r="14" spans="1:13" ht="13.5" customHeight="1">
      <c r="A14" s="11"/>
      <c r="B14" s="163" t="s">
        <v>27</v>
      </c>
      <c r="C14" s="188"/>
      <c r="D14" s="164" t="s">
        <v>178</v>
      </c>
      <c r="E14" s="189" t="s">
        <v>165</v>
      </c>
      <c r="F14" s="24" t="s">
        <v>23</v>
      </c>
      <c r="G14" s="24" t="s">
        <v>28</v>
      </c>
      <c r="H14" s="24" t="s">
        <v>29</v>
      </c>
      <c r="I14" s="24" t="s">
        <v>28</v>
      </c>
      <c r="J14" s="221"/>
      <c r="K14" s="23"/>
      <c r="L14" s="23"/>
      <c r="M14" s="23"/>
    </row>
    <row r="15" spans="1:13" ht="13.5" customHeight="1">
      <c r="A15" s="182" t="s">
        <v>217</v>
      </c>
      <c r="B15" s="25"/>
      <c r="C15" s="173" t="s">
        <v>133</v>
      </c>
      <c r="D15" s="25"/>
      <c r="E15" s="26"/>
      <c r="F15" s="27" t="s">
        <v>30</v>
      </c>
      <c r="G15" s="27" t="s">
        <v>31</v>
      </c>
      <c r="H15" s="27" t="s">
        <v>32</v>
      </c>
      <c r="I15" s="27" t="s">
        <v>33</v>
      </c>
      <c r="J15" s="222"/>
      <c r="K15" s="23"/>
      <c r="L15" s="204"/>
      <c r="M15" s="23"/>
    </row>
    <row r="16" spans="1:13" ht="7.5" customHeight="1">
      <c r="A16" s="28"/>
      <c r="B16" s="29"/>
      <c r="C16" s="29"/>
      <c r="D16" s="29"/>
      <c r="E16" s="29"/>
      <c r="F16" s="29"/>
      <c r="G16" s="29"/>
      <c r="H16" s="29"/>
      <c r="I16" s="29"/>
      <c r="J16" s="30"/>
      <c r="K16" s="31"/>
      <c r="L16" s="205"/>
      <c r="M16" s="23"/>
    </row>
    <row r="17" spans="1:14" ht="13.5" customHeight="1">
      <c r="A17" s="32" t="s">
        <v>34</v>
      </c>
      <c r="B17" s="165" t="s">
        <v>35</v>
      </c>
      <c r="C17" s="166"/>
      <c r="D17" s="166"/>
      <c r="E17" s="167"/>
      <c r="F17" s="33"/>
      <c r="G17" s="181"/>
      <c r="H17" s="33"/>
      <c r="I17" s="33"/>
      <c r="J17" s="34">
        <f aca="true" t="shared" si="0" ref="J17:J27">SUM(F17:I17)</f>
        <v>0</v>
      </c>
      <c r="K17" s="35" t="s">
        <v>34</v>
      </c>
      <c r="L17" s="206"/>
      <c r="M17" s="2"/>
      <c r="N17" s="2"/>
    </row>
    <row r="18" spans="1:14" ht="13.5" customHeight="1">
      <c r="A18" s="32" t="s">
        <v>36</v>
      </c>
      <c r="B18" s="195" t="s">
        <v>176</v>
      </c>
      <c r="C18" s="25"/>
      <c r="D18" s="25"/>
      <c r="E18" s="169"/>
      <c r="F18" s="33">
        <v>0</v>
      </c>
      <c r="G18" s="33">
        <v>0</v>
      </c>
      <c r="H18" s="33">
        <v>0</v>
      </c>
      <c r="I18" s="33">
        <v>0</v>
      </c>
      <c r="J18" s="34">
        <f t="shared" si="0"/>
        <v>0</v>
      </c>
      <c r="K18" s="35" t="s">
        <v>36</v>
      </c>
      <c r="L18" s="206"/>
      <c r="M18" s="2"/>
      <c r="N18" s="2"/>
    </row>
    <row r="19" spans="1:14" ht="13.5" customHeight="1">
      <c r="A19" s="32" t="s">
        <v>37</v>
      </c>
      <c r="B19" s="168" t="s">
        <v>38</v>
      </c>
      <c r="C19" s="25"/>
      <c r="D19" s="25"/>
      <c r="E19" s="169"/>
      <c r="F19" s="33">
        <v>0</v>
      </c>
      <c r="G19" s="33">
        <v>0</v>
      </c>
      <c r="H19" s="33">
        <v>0</v>
      </c>
      <c r="I19" s="33">
        <v>0</v>
      </c>
      <c r="J19" s="34">
        <f t="shared" si="0"/>
        <v>0</v>
      </c>
      <c r="K19" s="35" t="s">
        <v>37</v>
      </c>
      <c r="L19" s="206"/>
      <c r="M19" s="2"/>
      <c r="N19" s="2"/>
    </row>
    <row r="20" spans="1:14" ht="13.5" customHeight="1">
      <c r="A20" s="32" t="s">
        <v>39</v>
      </c>
      <c r="B20" s="168" t="s">
        <v>40</v>
      </c>
      <c r="C20" s="25"/>
      <c r="D20" s="25"/>
      <c r="E20" s="169"/>
      <c r="F20" s="33">
        <v>0</v>
      </c>
      <c r="G20" s="33">
        <v>0</v>
      </c>
      <c r="H20" s="33">
        <v>0</v>
      </c>
      <c r="I20" s="33">
        <v>0</v>
      </c>
      <c r="J20" s="34">
        <f t="shared" si="0"/>
        <v>0</v>
      </c>
      <c r="K20" s="35" t="s">
        <v>39</v>
      </c>
      <c r="L20" s="206"/>
      <c r="M20" s="2"/>
      <c r="N20" s="2"/>
    </row>
    <row r="21" spans="1:14" ht="13.5" customHeight="1">
      <c r="A21" s="32" t="s">
        <v>41</v>
      </c>
      <c r="B21" s="170" t="s">
        <v>42</v>
      </c>
      <c r="C21" s="25"/>
      <c r="D21" s="25"/>
      <c r="E21" s="169"/>
      <c r="F21" s="39">
        <f>+F19-F20</f>
        <v>0</v>
      </c>
      <c r="G21" s="39">
        <f>+G19-G20</f>
        <v>0</v>
      </c>
      <c r="H21" s="40"/>
      <c r="I21" s="41"/>
      <c r="J21" s="34">
        <f t="shared" si="0"/>
        <v>0</v>
      </c>
      <c r="K21" s="35" t="s">
        <v>41</v>
      </c>
      <c r="L21" s="206"/>
      <c r="M21" s="2"/>
      <c r="N21" s="2"/>
    </row>
    <row r="22" spans="1:14" ht="13.5" customHeight="1">
      <c r="A22" s="32" t="s">
        <v>43</v>
      </c>
      <c r="B22" s="170" t="s">
        <v>44</v>
      </c>
      <c r="C22" s="25"/>
      <c r="D22" s="25"/>
      <c r="E22" s="169"/>
      <c r="F22" s="40"/>
      <c r="G22" s="41"/>
      <c r="H22" s="39">
        <f>+H19-H20</f>
        <v>0</v>
      </c>
      <c r="I22" s="39">
        <f>+I19-I20</f>
        <v>0</v>
      </c>
      <c r="J22" s="34">
        <f t="shared" si="0"/>
        <v>0</v>
      </c>
      <c r="K22" s="35" t="s">
        <v>43</v>
      </c>
      <c r="L22" s="206"/>
      <c r="M22" s="2"/>
      <c r="N22" s="2"/>
    </row>
    <row r="23" spans="1:14" ht="13.5" customHeight="1">
      <c r="A23" s="32" t="s">
        <v>45</v>
      </c>
      <c r="B23" s="195" t="s">
        <v>177</v>
      </c>
      <c r="C23" s="171"/>
      <c r="D23" s="25"/>
      <c r="E23" s="169"/>
      <c r="F23" s="33">
        <v>0</v>
      </c>
      <c r="G23" s="33">
        <v>0</v>
      </c>
      <c r="H23" s="33">
        <v>0</v>
      </c>
      <c r="I23" s="33">
        <v>0</v>
      </c>
      <c r="J23" s="34">
        <f t="shared" si="0"/>
        <v>0</v>
      </c>
      <c r="K23" s="35" t="s">
        <v>45</v>
      </c>
      <c r="L23" s="206"/>
      <c r="M23" s="2"/>
      <c r="N23" s="2"/>
    </row>
    <row r="24" spans="1:14" ht="13.5" customHeight="1">
      <c r="A24" s="32" t="s">
        <v>46</v>
      </c>
      <c r="B24" s="168" t="s">
        <v>47</v>
      </c>
      <c r="C24" s="25"/>
      <c r="D24" s="25"/>
      <c r="E24" s="169"/>
      <c r="F24" s="33">
        <v>0</v>
      </c>
      <c r="G24" s="33">
        <v>0</v>
      </c>
      <c r="H24" s="33">
        <v>0</v>
      </c>
      <c r="I24" s="33">
        <v>0</v>
      </c>
      <c r="J24" s="34">
        <f t="shared" si="0"/>
        <v>0</v>
      </c>
      <c r="K24" s="35" t="s">
        <v>46</v>
      </c>
      <c r="L24" s="206"/>
      <c r="M24" s="2"/>
      <c r="N24" s="2"/>
    </row>
    <row r="25" spans="1:14" ht="13.5" customHeight="1">
      <c r="A25" s="32" t="s">
        <v>48</v>
      </c>
      <c r="B25" s="168" t="s">
        <v>49</v>
      </c>
      <c r="C25" s="25"/>
      <c r="D25" s="25"/>
      <c r="E25" s="169"/>
      <c r="F25" s="39">
        <f>+F17+F18-F19-F23-F24</f>
        <v>0</v>
      </c>
      <c r="G25" s="39">
        <f>+G17+G18-G19-G23-G24</f>
        <v>0</v>
      </c>
      <c r="H25" s="39">
        <f>+H17+H18-H19-H23-H24</f>
        <v>0</v>
      </c>
      <c r="I25" s="39">
        <f>+I17+I18-I19-I23-I24</f>
        <v>0</v>
      </c>
      <c r="J25" s="34">
        <f t="shared" si="0"/>
        <v>0</v>
      </c>
      <c r="K25" s="35" t="s">
        <v>48</v>
      </c>
      <c r="L25" s="206"/>
      <c r="M25" s="2"/>
      <c r="N25" s="2"/>
    </row>
    <row r="26" spans="1:14" ht="13.5" customHeight="1">
      <c r="A26" s="32" t="s">
        <v>50</v>
      </c>
      <c r="B26" s="168" t="s">
        <v>51</v>
      </c>
      <c r="C26" s="2"/>
      <c r="D26" s="25"/>
      <c r="E26" s="169"/>
      <c r="F26" s="33"/>
      <c r="G26" s="33"/>
      <c r="H26" s="181"/>
      <c r="I26" s="33"/>
      <c r="J26" s="34">
        <f t="shared" si="0"/>
        <v>0</v>
      </c>
      <c r="K26" s="35" t="s">
        <v>50</v>
      </c>
      <c r="L26" s="206"/>
      <c r="M26" s="2"/>
      <c r="N26" s="2"/>
    </row>
    <row r="27" spans="1:14" ht="13.5" customHeight="1">
      <c r="A27" s="32" t="s">
        <v>52</v>
      </c>
      <c r="B27" s="172" t="s">
        <v>146</v>
      </c>
      <c r="C27" s="25"/>
      <c r="D27" s="25"/>
      <c r="E27" s="169"/>
      <c r="F27" s="39">
        <f>F26-F25</f>
        <v>0</v>
      </c>
      <c r="G27" s="39">
        <f>G26-G25</f>
        <v>0</v>
      </c>
      <c r="H27" s="39">
        <f>H26-H25</f>
        <v>0</v>
      </c>
      <c r="I27" s="39">
        <f>I26-I25</f>
        <v>0</v>
      </c>
      <c r="J27" s="34">
        <f t="shared" si="0"/>
        <v>0</v>
      </c>
      <c r="K27" s="35" t="s">
        <v>52</v>
      </c>
      <c r="L27" s="206"/>
      <c r="M27" s="2"/>
      <c r="N27" s="2"/>
    </row>
    <row r="28" spans="1:14" ht="7.5" customHeight="1">
      <c r="A28" s="42"/>
      <c r="B28" s="43"/>
      <c r="C28" s="43"/>
      <c r="D28" s="43"/>
      <c r="E28" s="43"/>
      <c r="F28" s="43"/>
      <c r="G28" s="43"/>
      <c r="H28" s="44"/>
      <c r="I28" s="44"/>
      <c r="J28" s="43"/>
      <c r="K28" s="45"/>
      <c r="L28" s="205"/>
      <c r="M28" s="23"/>
      <c r="N28" s="2"/>
    </row>
    <row r="29" spans="1:14" ht="13.5" customHeight="1">
      <c r="A29" s="32" t="s">
        <v>53</v>
      </c>
      <c r="B29" s="46" t="s">
        <v>55</v>
      </c>
      <c r="C29" s="47"/>
      <c r="D29" s="47"/>
      <c r="E29" s="48"/>
      <c r="F29" s="49">
        <f>+F21*0.08</f>
        <v>0</v>
      </c>
      <c r="G29" s="49">
        <f>+G21*0.08</f>
        <v>0</v>
      </c>
      <c r="H29" s="50"/>
      <c r="I29" s="51"/>
      <c r="J29" s="52">
        <f>SUM(F29:I29)</f>
        <v>0</v>
      </c>
      <c r="K29" s="35" t="s">
        <v>53</v>
      </c>
      <c r="L29" s="206"/>
      <c r="M29" s="2"/>
      <c r="N29" s="2"/>
    </row>
    <row r="30" spans="1:14" ht="13.5" customHeight="1">
      <c r="A30" s="32" t="s">
        <v>54</v>
      </c>
      <c r="B30" s="53" t="s">
        <v>57</v>
      </c>
      <c r="C30" s="54"/>
      <c r="D30" s="54"/>
      <c r="E30" s="55"/>
      <c r="F30" s="56"/>
      <c r="G30" s="57"/>
      <c r="H30" s="49">
        <f>+H22*0.08</f>
        <v>0</v>
      </c>
      <c r="I30" s="49">
        <f>+I22*0.08</f>
        <v>0</v>
      </c>
      <c r="J30" s="52">
        <f>SUM(H30:I30)</f>
        <v>0</v>
      </c>
      <c r="K30" s="35" t="s">
        <v>54</v>
      </c>
      <c r="L30" s="206"/>
      <c r="M30" s="2"/>
      <c r="N30" s="2"/>
    </row>
    <row r="31" spans="1:14" ht="13.5" customHeight="1">
      <c r="A31" s="32" t="s">
        <v>56</v>
      </c>
      <c r="B31" s="53" t="s">
        <v>150</v>
      </c>
      <c r="C31" s="54"/>
      <c r="D31" s="54"/>
      <c r="E31" s="55"/>
      <c r="F31" s="58"/>
      <c r="G31" s="59"/>
      <c r="H31" s="60"/>
      <c r="I31" s="61"/>
      <c r="J31" s="52">
        <f>SUM(J29:J30)</f>
        <v>0</v>
      </c>
      <c r="K31" s="35" t="s">
        <v>56</v>
      </c>
      <c r="L31" s="206"/>
      <c r="M31" s="153">
        <f>IF(M32+M34+M35+M36=0,0,"Calculated")</f>
        <v>0</v>
      </c>
      <c r="N31" s="2"/>
    </row>
    <row r="32" spans="1:14" ht="13.5" customHeight="1">
      <c r="A32" s="32" t="s">
        <v>58</v>
      </c>
      <c r="B32" s="36" t="s">
        <v>151</v>
      </c>
      <c r="C32" s="37"/>
      <c r="D32" s="37"/>
      <c r="E32" s="38"/>
      <c r="F32" s="209" t="s">
        <v>211</v>
      </c>
      <c r="G32" s="146"/>
      <c r="H32" s="140"/>
      <c r="I32" s="147"/>
      <c r="J32" s="52">
        <f>+IF(J31&lt;30000,ROUND(J31*0.01,2),IF(J31&gt;=300,300))</f>
        <v>0</v>
      </c>
      <c r="K32" s="35" t="s">
        <v>58</v>
      </c>
      <c r="L32" s="206"/>
      <c r="M32" s="153">
        <f>IF(Total16=+IF(Total15&lt;30000,ROUND(Total15*0.01,2),IF(Total15&gt;=30000,300)),0,+IF(Total15&lt;30000,ROUND(Total15*0.01,2),IF(Total15&gt;=30000,300)))</f>
        <v>0</v>
      </c>
      <c r="N32" s="2"/>
    </row>
    <row r="33" spans="1:14" ht="13.5" customHeight="1">
      <c r="A33" s="32" t="s">
        <v>147</v>
      </c>
      <c r="B33" s="36" t="s">
        <v>152</v>
      </c>
      <c r="C33" s="37"/>
      <c r="D33" s="37"/>
      <c r="E33" s="38"/>
      <c r="F33" s="148"/>
      <c r="G33" s="138"/>
      <c r="H33" s="138"/>
      <c r="I33" s="139"/>
      <c r="J33" s="52">
        <f>+J31-J32</f>
        <v>0</v>
      </c>
      <c r="K33" s="35" t="s">
        <v>59</v>
      </c>
      <c r="L33" s="206"/>
      <c r="M33" s="153"/>
      <c r="N33" s="2"/>
    </row>
    <row r="34" spans="1:14" ht="13.5" customHeight="1">
      <c r="A34" s="32" t="s">
        <v>60</v>
      </c>
      <c r="B34" s="36" t="s">
        <v>153</v>
      </c>
      <c r="C34" s="37"/>
      <c r="D34" s="37"/>
      <c r="E34" s="38"/>
      <c r="F34" s="209" t="s">
        <v>212</v>
      </c>
      <c r="G34" s="141"/>
      <c r="H34" s="140"/>
      <c r="I34" s="142"/>
      <c r="J34" s="197"/>
      <c r="K34" s="35" t="s">
        <v>60</v>
      </c>
      <c r="L34" s="206"/>
      <c r="M34" s="153"/>
      <c r="N34" s="2"/>
    </row>
    <row r="35" spans="1:14" ht="13.5" customHeight="1">
      <c r="A35" s="32" t="s">
        <v>61</v>
      </c>
      <c r="B35" s="36" t="s">
        <v>154</v>
      </c>
      <c r="C35" s="37"/>
      <c r="D35" s="37"/>
      <c r="E35" s="38"/>
      <c r="F35" s="143"/>
      <c r="G35" s="144"/>
      <c r="H35" s="144"/>
      <c r="I35" s="145"/>
      <c r="J35" s="197"/>
      <c r="K35" s="35" t="s">
        <v>61</v>
      </c>
      <c r="L35" s="206"/>
      <c r="M35" s="153"/>
      <c r="N35" s="2"/>
    </row>
    <row r="36" spans="1:14" ht="13.5" customHeight="1">
      <c r="A36" s="62" t="s">
        <v>148</v>
      </c>
      <c r="B36" s="63" t="s">
        <v>149</v>
      </c>
      <c r="C36" s="64"/>
      <c r="D36" s="64"/>
      <c r="E36" s="65"/>
      <c r="F36" s="66"/>
      <c r="G36" s="67"/>
      <c r="H36" s="67"/>
      <c r="I36" s="68"/>
      <c r="J36" s="52">
        <f>+J33+J34+J35</f>
        <v>0</v>
      </c>
      <c r="K36" s="69" t="s">
        <v>62</v>
      </c>
      <c r="L36" s="206"/>
      <c r="M36" s="153">
        <f>IF(Total21-((Total18+Total19)+IF((Total15&lt;=30000),(Total15-ROUND(Total15*0.01,2)),(Total15-300)))=0,0,((Total18+Total19)+IF((Total15&lt;=30000),(Total15-ROUND(Total15*0.01,2)),(Total15-300))))</f>
        <v>0</v>
      </c>
      <c r="N36" s="2"/>
    </row>
    <row r="37" spans="12:14" ht="12.75">
      <c r="L37" s="207"/>
      <c r="M37" s="2"/>
      <c r="N37" s="2"/>
    </row>
  </sheetData>
  <sheetProtection password="CC3D" sheet="1"/>
  <mergeCells count="6">
    <mergeCell ref="K1:L1"/>
    <mergeCell ref="F3:G3"/>
    <mergeCell ref="J13:J15"/>
    <mergeCell ref="I10:I11"/>
    <mergeCell ref="I8:I9"/>
    <mergeCell ref="K2:L2"/>
  </mergeCells>
  <printOptions horizontalCentered="1"/>
  <pageMargins left="0.1" right="0.1" top="0.25" bottom="0.25" header="0.5" footer="0"/>
  <pageSetup fitToHeight="1" fitToWidth="1" horizontalDpi="600" verticalDpi="600" orientation="landscape" scale="73" r:id="rId3"/>
  <headerFooter alignWithMargins="0">
    <oddFooter>&amp;L&amp;F</oddFooter>
  </headerFooter>
  <legacyDrawing r:id="rId2"/>
</worksheet>
</file>

<file path=xl/worksheets/sheet2.xml><?xml version="1.0" encoding="utf-8"?>
<worksheet xmlns="http://schemas.openxmlformats.org/spreadsheetml/2006/main" xmlns:r="http://schemas.openxmlformats.org/officeDocument/2006/relationships">
  <sheetPr codeName="Sheet2">
    <pageSetUpPr fitToPage="1"/>
  </sheetPr>
  <dimension ref="A1:S19"/>
  <sheetViews>
    <sheetView showZeros="0" zoomScalePageLayoutView="0" workbookViewId="0" topLeftCell="A1">
      <selection activeCell="A1" sqref="A1"/>
    </sheetView>
  </sheetViews>
  <sheetFormatPr defaultColWidth="9.140625" defaultRowHeight="12.75"/>
  <cols>
    <col min="1" max="2" width="5.7109375" style="112" customWidth="1"/>
    <col min="3" max="3" width="14.7109375" style="112" customWidth="1"/>
    <col min="4" max="4" width="10.7109375" style="112" customWidth="1"/>
    <col min="5" max="5" width="5.7109375" style="112" customWidth="1"/>
    <col min="6" max="11" width="10.7109375" style="112" customWidth="1"/>
    <col min="12" max="12" width="16.7109375" style="112" customWidth="1"/>
    <col min="13" max="13" width="11.421875" style="112" customWidth="1"/>
    <col min="14" max="14" width="6.8515625" style="112" customWidth="1"/>
    <col min="15" max="15" width="12.7109375" style="113" customWidth="1"/>
    <col min="16" max="16" width="10.7109375" style="114" customWidth="1"/>
    <col min="17" max="19" width="10.7109375" style="115" customWidth="1"/>
    <col min="20" max="16384" width="9.140625" style="5" customWidth="1"/>
  </cols>
  <sheetData>
    <row r="1" spans="1:19" ht="13.5" customHeight="1">
      <c r="A1" s="70" t="s">
        <v>63</v>
      </c>
      <c r="B1" s="71"/>
      <c r="C1" s="71"/>
      <c r="D1" s="71"/>
      <c r="E1" s="71"/>
      <c r="F1" s="71"/>
      <c r="G1" s="71"/>
      <c r="H1" s="72">
        <f>+Period</f>
        <v>0</v>
      </c>
      <c r="I1" s="2"/>
      <c r="J1" s="2">
        <f>+FEIN</f>
        <v>0</v>
      </c>
      <c r="K1" s="73">
        <f>+Suffix</f>
        <v>0</v>
      </c>
      <c r="L1" s="180" t="str">
        <f>Name&amp;",  "&amp;City</f>
        <v>,  </v>
      </c>
      <c r="M1" s="71"/>
      <c r="N1" s="71"/>
      <c r="O1" s="74"/>
      <c r="P1" s="75"/>
      <c r="Q1" s="75"/>
      <c r="R1" s="208" t="str">
        <f>Report!A1</f>
        <v>AVIATION FUEL TAX</v>
      </c>
      <c r="S1" s="75"/>
    </row>
    <row r="2" spans="1:19" ht="13.5" customHeight="1">
      <c r="A2" s="184" t="str">
        <f>"(Submit with Aviation Fuel Tax  "&amp;Report!A4&amp;")   "&amp;Report!A3</f>
        <v>(Submit with Aviation Fuel Tax  AVI - SFN 22941 (02-2024)Excel)   NORTH DAKOTA</v>
      </c>
      <c r="B2" s="76"/>
      <c r="C2" s="76"/>
      <c r="D2" s="76"/>
      <c r="E2" s="76"/>
      <c r="F2" s="76"/>
      <c r="G2" s="76"/>
      <c r="H2" s="77"/>
      <c r="I2" s="76"/>
      <c r="J2" s="76"/>
      <c r="K2" s="76"/>
      <c r="L2" s="76"/>
      <c r="M2" s="76"/>
      <c r="N2" s="76"/>
      <c r="O2" s="76"/>
      <c r="P2" s="76"/>
      <c r="Q2" s="76"/>
      <c r="R2" s="3" t="s">
        <v>0</v>
      </c>
      <c r="S2" s="4">
        <f>Report!K1</f>
        <v>42461</v>
      </c>
    </row>
    <row r="3" spans="1:19" ht="13.5" customHeight="1">
      <c r="A3" s="78" t="s">
        <v>64</v>
      </c>
      <c r="B3" s="79"/>
      <c r="C3" s="79"/>
      <c r="D3" s="79"/>
      <c r="E3" s="79"/>
      <c r="F3" s="79"/>
      <c r="G3" s="79"/>
      <c r="H3" s="79"/>
      <c r="I3" s="79"/>
      <c r="J3" s="80" t="s">
        <v>65</v>
      </c>
      <c r="K3" s="80"/>
      <c r="L3" s="79"/>
      <c r="M3" s="80"/>
      <c r="N3" s="79"/>
      <c r="O3" s="81"/>
      <c r="P3" s="82"/>
      <c r="Q3" s="82"/>
      <c r="R3" s="83" t="s">
        <v>66</v>
      </c>
      <c r="S3" s="84"/>
    </row>
    <row r="4" spans="1:19" ht="13.5" customHeight="1">
      <c r="A4" s="85">
        <v>1</v>
      </c>
      <c r="B4" s="86" t="s">
        <v>200</v>
      </c>
      <c r="C4" s="87"/>
      <c r="D4" s="87"/>
      <c r="E4" s="87"/>
      <c r="F4" s="87"/>
      <c r="G4" s="87"/>
      <c r="H4" s="87"/>
      <c r="I4" s="87"/>
      <c r="J4" s="88" t="s">
        <v>67</v>
      </c>
      <c r="K4" s="87" t="s">
        <v>68</v>
      </c>
      <c r="L4" s="2"/>
      <c r="M4" s="88"/>
      <c r="N4" s="87"/>
      <c r="O4" s="89"/>
      <c r="P4" s="90"/>
      <c r="Q4" s="90"/>
      <c r="R4" s="91" t="s">
        <v>69</v>
      </c>
      <c r="S4" s="92" t="s">
        <v>70</v>
      </c>
    </row>
    <row r="5" spans="1:19" ht="13.5" customHeight="1">
      <c r="A5" s="85">
        <v>2</v>
      </c>
      <c r="B5" s="93" t="s">
        <v>201</v>
      </c>
      <c r="C5" s="87"/>
      <c r="D5" s="87"/>
      <c r="E5" s="87"/>
      <c r="F5" s="87"/>
      <c r="G5" s="87"/>
      <c r="H5" s="87"/>
      <c r="I5" s="87"/>
      <c r="J5" s="88" t="s">
        <v>71</v>
      </c>
      <c r="K5" s="87" t="s">
        <v>72</v>
      </c>
      <c r="L5" s="2"/>
      <c r="M5" s="88"/>
      <c r="N5" s="87"/>
      <c r="O5" s="94"/>
      <c r="P5" s="90"/>
      <c r="Q5" s="90"/>
      <c r="R5" s="91" t="s">
        <v>73</v>
      </c>
      <c r="S5" s="92" t="s">
        <v>74</v>
      </c>
    </row>
    <row r="6" spans="1:19" ht="13.5" customHeight="1">
      <c r="A6" s="85" t="s">
        <v>174</v>
      </c>
      <c r="B6" s="193" t="s">
        <v>175</v>
      </c>
      <c r="C6" s="194"/>
      <c r="D6" s="87"/>
      <c r="E6" s="87"/>
      <c r="F6" s="87"/>
      <c r="G6" s="87"/>
      <c r="H6" s="87"/>
      <c r="I6" s="87"/>
      <c r="J6" s="88" t="s">
        <v>75</v>
      </c>
      <c r="K6" s="87" t="s">
        <v>76</v>
      </c>
      <c r="L6" s="2"/>
      <c r="M6" s="88"/>
      <c r="N6" s="87"/>
      <c r="O6" s="89"/>
      <c r="P6" s="90"/>
      <c r="Q6" s="90"/>
      <c r="R6" s="95" t="s">
        <v>77</v>
      </c>
      <c r="S6" s="92" t="s">
        <v>78</v>
      </c>
    </row>
    <row r="7" spans="1:19" ht="13.5" customHeight="1">
      <c r="A7" s="85">
        <v>3</v>
      </c>
      <c r="B7" s="86" t="s">
        <v>202</v>
      </c>
      <c r="C7" s="87"/>
      <c r="D7" s="199"/>
      <c r="E7" s="87"/>
      <c r="F7" s="87"/>
      <c r="G7" s="87"/>
      <c r="H7" s="87"/>
      <c r="I7" s="87"/>
      <c r="J7" s="88" t="s">
        <v>79</v>
      </c>
      <c r="K7" s="87" t="s">
        <v>80</v>
      </c>
      <c r="L7" s="2"/>
      <c r="M7" s="88"/>
      <c r="N7" s="87"/>
      <c r="O7" s="89"/>
      <c r="P7" s="90"/>
      <c r="Q7" s="90"/>
      <c r="R7" s="95" t="s">
        <v>81</v>
      </c>
      <c r="S7" s="92" t="s">
        <v>82</v>
      </c>
    </row>
    <row r="8" spans="1:19" ht="13.5" customHeight="1">
      <c r="A8" s="96"/>
      <c r="B8" s="87"/>
      <c r="C8" s="87"/>
      <c r="D8" s="87"/>
      <c r="E8" s="87"/>
      <c r="F8" s="87"/>
      <c r="G8" s="87"/>
      <c r="H8" s="87"/>
      <c r="I8" s="87"/>
      <c r="J8" s="87"/>
      <c r="K8" s="87"/>
      <c r="L8" s="97"/>
      <c r="M8" s="87"/>
      <c r="N8" s="87"/>
      <c r="O8" s="89"/>
      <c r="P8" s="90"/>
      <c r="Q8" s="90"/>
      <c r="R8" s="95" t="s">
        <v>83</v>
      </c>
      <c r="S8" s="92" t="s">
        <v>84</v>
      </c>
    </row>
    <row r="9" spans="1:19" ht="13.5" customHeight="1">
      <c r="A9" s="96"/>
      <c r="B9" s="87"/>
      <c r="C9" s="87"/>
      <c r="D9" s="87"/>
      <c r="E9" s="87"/>
      <c r="F9" s="87"/>
      <c r="G9" s="87"/>
      <c r="H9" s="87"/>
      <c r="I9" s="87"/>
      <c r="J9" s="87"/>
      <c r="K9" s="87"/>
      <c r="L9" s="97"/>
      <c r="M9" s="87"/>
      <c r="N9" s="87"/>
      <c r="O9" s="89"/>
      <c r="P9" s="90"/>
      <c r="Q9" s="90"/>
      <c r="R9" s="98"/>
      <c r="S9" s="99"/>
    </row>
    <row r="10" spans="1:19" ht="13.5" customHeight="1">
      <c r="A10" s="96"/>
      <c r="B10" s="87"/>
      <c r="C10" s="87"/>
      <c r="D10" s="87"/>
      <c r="E10" s="87"/>
      <c r="F10" s="87"/>
      <c r="G10" s="87"/>
      <c r="H10" s="87"/>
      <c r="I10" s="87"/>
      <c r="J10" s="87"/>
      <c r="K10" s="87"/>
      <c r="L10" s="97"/>
      <c r="M10" s="87"/>
      <c r="P10" s="90"/>
      <c r="Q10" s="90"/>
      <c r="R10" s="98"/>
      <c r="S10" s="99"/>
    </row>
    <row r="11" spans="1:19" ht="13.5" customHeight="1">
      <c r="A11" s="96"/>
      <c r="B11" s="87"/>
      <c r="C11" s="87"/>
      <c r="D11" s="87"/>
      <c r="E11" s="87"/>
      <c r="F11" s="87"/>
      <c r="G11" s="87"/>
      <c r="H11" s="87"/>
      <c r="I11" s="87"/>
      <c r="J11" s="87"/>
      <c r="K11" s="87"/>
      <c r="L11" s="87"/>
      <c r="M11" s="87"/>
      <c r="N11" s="87"/>
      <c r="O11" s="116"/>
      <c r="P11" s="90"/>
      <c r="Q11" s="90"/>
      <c r="R11" s="90"/>
      <c r="S11" s="92"/>
    </row>
    <row r="12" spans="1:19" ht="13.5" customHeight="1">
      <c r="A12" s="96"/>
      <c r="B12" s="87"/>
      <c r="C12" s="87"/>
      <c r="D12" s="87"/>
      <c r="E12" s="87"/>
      <c r="F12" s="87"/>
      <c r="G12" s="87"/>
      <c r="H12" s="87"/>
      <c r="I12" s="87"/>
      <c r="J12" s="87"/>
      <c r="K12" s="87"/>
      <c r="L12" s="87"/>
      <c r="M12" s="87"/>
      <c r="N12" s="87"/>
      <c r="O12" s="116"/>
      <c r="P12" s="90"/>
      <c r="Q12" s="90"/>
      <c r="R12" s="90"/>
      <c r="S12" s="92"/>
    </row>
    <row r="13" spans="1:19" ht="13.5" customHeight="1">
      <c r="A13" s="96"/>
      <c r="B13" s="87"/>
      <c r="C13" s="87"/>
      <c r="D13" s="87"/>
      <c r="E13" s="87"/>
      <c r="F13" s="87"/>
      <c r="G13" s="87"/>
      <c r="H13" s="87"/>
      <c r="I13" s="87"/>
      <c r="J13" s="87"/>
      <c r="K13" s="87"/>
      <c r="L13" s="87"/>
      <c r="M13" s="87"/>
      <c r="N13" s="135"/>
      <c r="O13" s="136" t="s">
        <v>145</v>
      </c>
      <c r="P13" s="90"/>
      <c r="Q13" s="90"/>
      <c r="R13" s="90"/>
      <c r="S13" s="92"/>
    </row>
    <row r="14" spans="1:19" ht="13.5" customHeight="1">
      <c r="A14" s="96"/>
      <c r="B14" s="87"/>
      <c r="C14" s="87"/>
      <c r="D14" s="87"/>
      <c r="E14" s="87"/>
      <c r="F14" s="87"/>
      <c r="G14" s="87"/>
      <c r="H14" s="87"/>
      <c r="I14" s="87"/>
      <c r="J14" s="87"/>
      <c r="K14" s="87"/>
      <c r="L14" s="87"/>
      <c r="M14" s="87"/>
      <c r="N14" s="87"/>
      <c r="O14" s="116"/>
      <c r="P14" s="90"/>
      <c r="Q14" s="90"/>
      <c r="R14" s="90"/>
      <c r="S14" s="92"/>
    </row>
    <row r="15" spans="1:19" ht="13.5" customHeight="1">
      <c r="A15" s="96"/>
      <c r="B15" s="87"/>
      <c r="C15" s="87"/>
      <c r="D15" s="87"/>
      <c r="E15" s="87"/>
      <c r="F15" s="87"/>
      <c r="G15" s="87"/>
      <c r="H15" s="87"/>
      <c r="I15" s="87"/>
      <c r="J15" s="87"/>
      <c r="K15" s="87"/>
      <c r="L15" s="87"/>
      <c r="M15" s="87"/>
      <c r="N15" s="87"/>
      <c r="O15" s="116"/>
      <c r="P15" s="90"/>
      <c r="Q15" s="90"/>
      <c r="R15" s="90"/>
      <c r="S15" s="92"/>
    </row>
    <row r="16" spans="1:19" ht="13.5" customHeight="1">
      <c r="A16" s="96"/>
      <c r="B16" s="87"/>
      <c r="C16" s="87"/>
      <c r="D16" s="87"/>
      <c r="E16" s="87"/>
      <c r="F16" s="87"/>
      <c r="G16" s="87"/>
      <c r="H16" s="87"/>
      <c r="I16" s="87"/>
      <c r="J16" s="87"/>
      <c r="K16" s="87"/>
      <c r="L16" s="87"/>
      <c r="M16" s="87"/>
      <c r="N16" s="87"/>
      <c r="O16" s="116"/>
      <c r="P16" s="90"/>
      <c r="Q16" s="90"/>
      <c r="R16" s="90"/>
      <c r="S16" s="92"/>
    </row>
    <row r="17" spans="1:19" ht="13.5" customHeight="1">
      <c r="A17" s="100"/>
      <c r="B17" s="100"/>
      <c r="C17" s="100" t="s">
        <v>85</v>
      </c>
      <c r="D17" s="100" t="s">
        <v>86</v>
      </c>
      <c r="E17" s="100" t="s">
        <v>87</v>
      </c>
      <c r="F17" s="228" t="s">
        <v>88</v>
      </c>
      <c r="G17" s="229"/>
      <c r="H17" s="229"/>
      <c r="I17" s="229"/>
      <c r="J17" s="229"/>
      <c r="K17" s="230"/>
      <c r="L17" s="100" t="s">
        <v>89</v>
      </c>
      <c r="M17" s="226" t="s">
        <v>90</v>
      </c>
      <c r="N17" s="227"/>
      <c r="O17" s="101" t="s">
        <v>91</v>
      </c>
      <c r="P17" s="101" t="s">
        <v>92</v>
      </c>
      <c r="Q17" s="101" t="s">
        <v>93</v>
      </c>
      <c r="R17" s="101" t="s">
        <v>94</v>
      </c>
      <c r="S17" s="101" t="s">
        <v>95</v>
      </c>
    </row>
    <row r="18" spans="1:19" ht="13.5" customHeight="1">
      <c r="A18" s="102" t="s">
        <v>96</v>
      </c>
      <c r="B18" s="102" t="s">
        <v>97</v>
      </c>
      <c r="C18" s="102" t="s">
        <v>159</v>
      </c>
      <c r="D18" s="128" t="s">
        <v>159</v>
      </c>
      <c r="E18" s="102"/>
      <c r="F18" s="228" t="s">
        <v>98</v>
      </c>
      <c r="G18" s="229"/>
      <c r="H18" s="230"/>
      <c r="I18" s="228" t="s">
        <v>99</v>
      </c>
      <c r="J18" s="229"/>
      <c r="K18" s="230"/>
      <c r="L18" s="102" t="s">
        <v>100</v>
      </c>
      <c r="M18" s="224" t="s">
        <v>101</v>
      </c>
      <c r="N18" s="225"/>
      <c r="O18" s="103" t="s">
        <v>102</v>
      </c>
      <c r="P18" s="104" t="s">
        <v>214</v>
      </c>
      <c r="Q18" s="133" t="s">
        <v>103</v>
      </c>
      <c r="R18" s="104" t="s">
        <v>104</v>
      </c>
      <c r="S18" s="133" t="s">
        <v>105</v>
      </c>
    </row>
    <row r="19" spans="1:19" ht="13.5" customHeight="1">
      <c r="A19" s="105" t="s">
        <v>106</v>
      </c>
      <c r="B19" s="105" t="s">
        <v>106</v>
      </c>
      <c r="C19" s="105" t="s">
        <v>107</v>
      </c>
      <c r="D19" s="129" t="s">
        <v>108</v>
      </c>
      <c r="E19" s="105" t="s">
        <v>109</v>
      </c>
      <c r="F19" s="130" t="s">
        <v>110</v>
      </c>
      <c r="G19" s="108" t="s">
        <v>111</v>
      </c>
      <c r="H19" s="131" t="s">
        <v>112</v>
      </c>
      <c r="I19" s="130" t="s">
        <v>110</v>
      </c>
      <c r="J19" s="108" t="s">
        <v>111</v>
      </c>
      <c r="K19" s="132" t="s">
        <v>112</v>
      </c>
      <c r="L19" s="105" t="s">
        <v>113</v>
      </c>
      <c r="M19" s="106" t="s">
        <v>108</v>
      </c>
      <c r="N19" s="109" t="s">
        <v>114</v>
      </c>
      <c r="O19" s="110" t="s">
        <v>115</v>
      </c>
      <c r="P19" s="111" t="s">
        <v>215</v>
      </c>
      <c r="Q19" s="134" t="s">
        <v>116</v>
      </c>
      <c r="R19" s="111" t="s">
        <v>116</v>
      </c>
      <c r="S19" s="134" t="s">
        <v>116</v>
      </c>
    </row>
  </sheetData>
  <sheetProtection formatCells="0" insertRows="0" deleteRows="0" sort="0" autoFilter="0"/>
  <mergeCells count="5">
    <mergeCell ref="M18:N18"/>
    <mergeCell ref="M17:N17"/>
    <mergeCell ref="F18:H18"/>
    <mergeCell ref="F17:K17"/>
    <mergeCell ref="I18:K18"/>
  </mergeCells>
  <printOptions horizontalCentered="1"/>
  <pageMargins left="0.1" right="0.1" top="0.5" bottom="0.15" header="0.5" footer="0"/>
  <pageSetup fitToHeight="0" fitToWidth="1" horizontalDpi="600" verticalDpi="600" orientation="landscape" scale="70" r:id="rId2"/>
  <headerFooter alignWithMargins="0">
    <oddFooter>&amp;LPage &amp;P of &amp;N&amp;R&amp;F</oddFooter>
  </headerFooter>
  <legacyDrawing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1:S19"/>
  <sheetViews>
    <sheetView showZeros="0" zoomScalePageLayoutView="0" workbookViewId="0" topLeftCell="A1">
      <selection activeCell="A1" sqref="A1"/>
    </sheetView>
  </sheetViews>
  <sheetFormatPr defaultColWidth="9.140625" defaultRowHeight="12.75"/>
  <cols>
    <col min="1" max="2" width="5.7109375" style="112" customWidth="1"/>
    <col min="3" max="3" width="14.7109375" style="112" customWidth="1"/>
    <col min="4" max="4" width="10.7109375" style="112" customWidth="1"/>
    <col min="5" max="5" width="5.7109375" style="112" customWidth="1"/>
    <col min="6" max="11" width="10.7109375" style="112" customWidth="1"/>
    <col min="12" max="12" width="16.7109375" style="112" customWidth="1"/>
    <col min="13" max="13" width="11.421875" style="112" customWidth="1"/>
    <col min="14" max="14" width="6.8515625" style="112" customWidth="1"/>
    <col min="15" max="15" width="12.7109375" style="113" customWidth="1"/>
    <col min="16" max="16" width="12.7109375" style="112" customWidth="1"/>
    <col min="17" max="19" width="12.7109375" style="115" customWidth="1"/>
    <col min="20" max="16384" width="9.140625" style="5" customWidth="1"/>
  </cols>
  <sheetData>
    <row r="1" spans="1:19" ht="13.5" customHeight="1">
      <c r="A1" s="70" t="s">
        <v>117</v>
      </c>
      <c r="B1" s="71"/>
      <c r="C1" s="71"/>
      <c r="D1" s="71"/>
      <c r="E1" s="71"/>
      <c r="F1" s="71"/>
      <c r="G1" s="71"/>
      <c r="H1" s="72">
        <f>+Period</f>
        <v>0</v>
      </c>
      <c r="I1" s="2"/>
      <c r="J1" s="2">
        <f>+FEIN</f>
        <v>0</v>
      </c>
      <c r="K1" s="73">
        <f>+Suffix</f>
        <v>0</v>
      </c>
      <c r="L1" s="180" t="str">
        <f>Name&amp;",  "&amp;City</f>
        <v>,  </v>
      </c>
      <c r="M1" s="71"/>
      <c r="N1" s="71"/>
      <c r="O1" s="74"/>
      <c r="P1" s="71"/>
      <c r="Q1" s="75"/>
      <c r="R1" s="208" t="str">
        <f>Report!A1</f>
        <v>AVIATION FUEL TAX</v>
      </c>
      <c r="S1" s="75"/>
    </row>
    <row r="2" spans="1:19" ht="13.5" customHeight="1">
      <c r="A2" s="184" t="str">
        <f>"(Submit with Aviation Fuel Tax  "&amp;Report!A4&amp;")   "&amp;Report!A3</f>
        <v>(Submit with Aviation Fuel Tax  AVI - SFN 22941 (02-2024)Excel)   NORTH DAKOTA</v>
      </c>
      <c r="B2" s="76"/>
      <c r="C2" s="76"/>
      <c r="D2" s="76"/>
      <c r="E2" s="76"/>
      <c r="F2" s="76"/>
      <c r="G2" s="76"/>
      <c r="H2" s="77"/>
      <c r="I2" s="76"/>
      <c r="J2" s="76"/>
      <c r="K2" s="76"/>
      <c r="L2" s="76"/>
      <c r="M2" s="76"/>
      <c r="N2" s="76"/>
      <c r="O2" s="76"/>
      <c r="P2" s="76"/>
      <c r="Q2" s="76"/>
      <c r="R2" s="3" t="s">
        <v>0</v>
      </c>
      <c r="S2" s="4">
        <f>Report!K1</f>
        <v>42461</v>
      </c>
    </row>
    <row r="3" spans="1:19" ht="13.5" customHeight="1">
      <c r="A3" s="78" t="s">
        <v>64</v>
      </c>
      <c r="B3" s="79"/>
      <c r="C3" s="79"/>
      <c r="D3" s="79"/>
      <c r="E3" s="79"/>
      <c r="F3" s="79"/>
      <c r="G3" s="79"/>
      <c r="H3" s="79"/>
      <c r="I3" s="79"/>
      <c r="J3" s="79"/>
      <c r="K3" s="79"/>
      <c r="L3" s="80" t="s">
        <v>65</v>
      </c>
      <c r="M3" s="74"/>
      <c r="N3" s="80"/>
      <c r="O3" s="74"/>
      <c r="P3" s="79"/>
      <c r="Q3" s="82"/>
      <c r="R3" s="83" t="s">
        <v>66</v>
      </c>
      <c r="S3" s="84"/>
    </row>
    <row r="4" spans="1:19" ht="13.5" customHeight="1">
      <c r="A4" s="85" t="s">
        <v>169</v>
      </c>
      <c r="B4" s="77" t="s">
        <v>203</v>
      </c>
      <c r="C4" s="87"/>
      <c r="D4" s="87"/>
      <c r="E4" s="87"/>
      <c r="F4" s="87"/>
      <c r="G4" s="87"/>
      <c r="H4" s="87"/>
      <c r="I4" s="87"/>
      <c r="J4" s="87"/>
      <c r="K4" s="71"/>
      <c r="L4" s="88" t="s">
        <v>67</v>
      </c>
      <c r="M4" s="116" t="s">
        <v>68</v>
      </c>
      <c r="N4" s="88"/>
      <c r="O4" s="116"/>
      <c r="P4" s="71"/>
      <c r="Q4" s="75"/>
      <c r="R4" s="91" t="s">
        <v>69</v>
      </c>
      <c r="S4" s="92" t="s">
        <v>70</v>
      </c>
    </row>
    <row r="5" spans="1:19" ht="13.5" customHeight="1">
      <c r="A5" s="85" t="s">
        <v>168</v>
      </c>
      <c r="B5" s="77" t="s">
        <v>204</v>
      </c>
      <c r="C5" s="87"/>
      <c r="D5" s="87"/>
      <c r="E5" s="87"/>
      <c r="F5" s="87"/>
      <c r="G5" s="87"/>
      <c r="H5" s="87"/>
      <c r="I5" s="87"/>
      <c r="J5" s="87"/>
      <c r="K5" s="71"/>
      <c r="L5" s="88" t="s">
        <v>71</v>
      </c>
      <c r="M5" s="116" t="s">
        <v>72</v>
      </c>
      <c r="N5" s="88"/>
      <c r="O5" s="116"/>
      <c r="P5" s="71"/>
      <c r="Q5" s="75"/>
      <c r="R5" s="91" t="s">
        <v>73</v>
      </c>
      <c r="S5" s="92" t="s">
        <v>74</v>
      </c>
    </row>
    <row r="6" spans="1:19" ht="13.5" customHeight="1">
      <c r="A6" s="85" t="s">
        <v>170</v>
      </c>
      <c r="B6" s="77" t="s">
        <v>205</v>
      </c>
      <c r="C6" s="87"/>
      <c r="D6" s="87"/>
      <c r="E6" s="87"/>
      <c r="F6" s="87"/>
      <c r="G6" s="87"/>
      <c r="H6" s="87"/>
      <c r="I6" s="87"/>
      <c r="J6" s="87"/>
      <c r="K6" s="71"/>
      <c r="L6" s="88" t="s">
        <v>75</v>
      </c>
      <c r="M6" s="116" t="s">
        <v>76</v>
      </c>
      <c r="N6" s="88"/>
      <c r="O6" s="116"/>
      <c r="P6" s="71"/>
      <c r="Q6" s="75"/>
      <c r="R6" s="95" t="s">
        <v>77</v>
      </c>
      <c r="S6" s="92" t="s">
        <v>78</v>
      </c>
    </row>
    <row r="7" spans="1:19" ht="13.5" customHeight="1">
      <c r="A7" s="85" t="s">
        <v>171</v>
      </c>
      <c r="B7" s="77" t="s">
        <v>206</v>
      </c>
      <c r="C7" s="87"/>
      <c r="D7" s="87"/>
      <c r="E7" s="87"/>
      <c r="F7" s="87"/>
      <c r="G7" s="87"/>
      <c r="H7" s="87"/>
      <c r="I7" s="87"/>
      <c r="J7" s="87"/>
      <c r="K7" s="87"/>
      <c r="L7" s="88" t="s">
        <v>79</v>
      </c>
      <c r="M7" s="116" t="s">
        <v>80</v>
      </c>
      <c r="N7" s="88"/>
      <c r="O7" s="116"/>
      <c r="P7" s="71"/>
      <c r="Q7" s="75"/>
      <c r="R7" s="95" t="s">
        <v>81</v>
      </c>
      <c r="S7" s="92" t="s">
        <v>82</v>
      </c>
    </row>
    <row r="8" spans="1:19" ht="13.5" customHeight="1">
      <c r="A8" s="85" t="s">
        <v>172</v>
      </c>
      <c r="B8" s="77" t="s">
        <v>207</v>
      </c>
      <c r="C8" s="87"/>
      <c r="D8" s="87"/>
      <c r="E8" s="87"/>
      <c r="F8" s="87"/>
      <c r="G8" s="87"/>
      <c r="H8" s="87"/>
      <c r="I8" s="87"/>
      <c r="J8" s="87"/>
      <c r="K8" s="87"/>
      <c r="L8" s="87"/>
      <c r="M8" s="87"/>
      <c r="N8" s="87"/>
      <c r="O8" s="117"/>
      <c r="P8" s="87"/>
      <c r="Q8" s="75"/>
      <c r="R8" s="95" t="s">
        <v>83</v>
      </c>
      <c r="S8" s="92" t="s">
        <v>84</v>
      </c>
    </row>
    <row r="9" spans="1:19" ht="13.5" customHeight="1">
      <c r="A9" s="190" t="s">
        <v>166</v>
      </c>
      <c r="B9" s="191" t="s">
        <v>167</v>
      </c>
      <c r="C9" s="192"/>
      <c r="D9" s="87"/>
      <c r="E9" s="87"/>
      <c r="F9" s="87"/>
      <c r="G9" s="87"/>
      <c r="H9" s="87"/>
      <c r="I9" s="87"/>
      <c r="J9" s="87"/>
      <c r="K9" s="87"/>
      <c r="L9" s="87"/>
      <c r="M9" s="87"/>
      <c r="N9" s="87"/>
      <c r="O9" s="117"/>
      <c r="P9" s="87"/>
      <c r="Q9" s="75"/>
      <c r="R9" s="98" t="s">
        <v>119</v>
      </c>
      <c r="S9" s="118" t="s">
        <v>120</v>
      </c>
    </row>
    <row r="10" spans="1:19" ht="13.5" customHeight="1">
      <c r="A10" s="85" t="s">
        <v>173</v>
      </c>
      <c r="B10" s="77" t="s">
        <v>118</v>
      </c>
      <c r="C10" s="87"/>
      <c r="D10" s="199"/>
      <c r="E10" s="87"/>
      <c r="F10" s="87"/>
      <c r="G10" s="87"/>
      <c r="H10" s="87"/>
      <c r="I10" s="87"/>
      <c r="J10" s="87"/>
      <c r="K10" s="87"/>
      <c r="L10" s="87"/>
      <c r="M10" s="87"/>
      <c r="P10" s="87"/>
      <c r="Q10" s="75"/>
      <c r="R10" s="98" t="s">
        <v>121</v>
      </c>
      <c r="S10" s="118" t="s">
        <v>122</v>
      </c>
    </row>
    <row r="11" spans="1:19" ht="13.5" customHeight="1">
      <c r="A11" s="96"/>
      <c r="B11" s="87"/>
      <c r="C11" s="87"/>
      <c r="D11" s="87"/>
      <c r="E11" s="87"/>
      <c r="F11" s="87"/>
      <c r="G11" s="87"/>
      <c r="H11" s="87"/>
      <c r="I11" s="87"/>
      <c r="J11" s="87"/>
      <c r="K11" s="87"/>
      <c r="L11" s="87"/>
      <c r="M11" s="87"/>
      <c r="N11" s="87"/>
      <c r="O11" s="116"/>
      <c r="P11" s="87"/>
      <c r="Q11" s="90"/>
      <c r="R11" s="90"/>
      <c r="S11" s="92"/>
    </row>
    <row r="12" spans="1:19" ht="13.5" customHeight="1">
      <c r="A12" s="96"/>
      <c r="B12" s="87"/>
      <c r="C12" s="87"/>
      <c r="D12" s="87"/>
      <c r="E12" s="87"/>
      <c r="F12" s="87"/>
      <c r="G12" s="87"/>
      <c r="H12" s="87"/>
      <c r="I12" s="87"/>
      <c r="J12" s="87"/>
      <c r="K12" s="87"/>
      <c r="L12" s="87"/>
      <c r="M12" s="87"/>
      <c r="N12" s="87"/>
      <c r="O12" s="116"/>
      <c r="P12" s="87"/>
      <c r="Q12" s="90"/>
      <c r="R12" s="90"/>
      <c r="S12" s="92"/>
    </row>
    <row r="13" spans="1:19" ht="13.5" customHeight="1">
      <c r="A13" s="96"/>
      <c r="B13" s="87"/>
      <c r="C13" s="87"/>
      <c r="D13" s="87"/>
      <c r="E13" s="87"/>
      <c r="F13" s="87"/>
      <c r="G13" s="87"/>
      <c r="H13" s="87"/>
      <c r="I13" s="87"/>
      <c r="J13" s="87"/>
      <c r="K13" s="87"/>
      <c r="L13" s="87"/>
      <c r="M13" s="87"/>
      <c r="N13" s="135"/>
      <c r="O13" s="136" t="s">
        <v>145</v>
      </c>
      <c r="P13" s="87"/>
      <c r="Q13" s="90"/>
      <c r="R13" s="90"/>
      <c r="S13" s="92"/>
    </row>
    <row r="14" spans="1:19" ht="13.5" customHeight="1">
      <c r="A14" s="96"/>
      <c r="B14" s="87"/>
      <c r="C14" s="87"/>
      <c r="D14" s="87"/>
      <c r="E14" s="87"/>
      <c r="F14" s="87"/>
      <c r="G14" s="87"/>
      <c r="H14" s="87"/>
      <c r="I14" s="87"/>
      <c r="J14" s="87"/>
      <c r="K14" s="87"/>
      <c r="L14" s="87"/>
      <c r="M14" s="87"/>
      <c r="N14" s="87"/>
      <c r="O14" s="116"/>
      <c r="P14" s="87"/>
      <c r="Q14" s="90"/>
      <c r="R14" s="90"/>
      <c r="S14" s="92"/>
    </row>
    <row r="15" spans="1:19" ht="13.5" customHeight="1">
      <c r="A15" s="96"/>
      <c r="B15" s="87"/>
      <c r="C15" s="87"/>
      <c r="D15" s="87"/>
      <c r="E15" s="87"/>
      <c r="F15" s="87"/>
      <c r="G15" s="87"/>
      <c r="H15" s="87"/>
      <c r="I15" s="87"/>
      <c r="J15" s="87"/>
      <c r="K15" s="87"/>
      <c r="L15" s="87"/>
      <c r="M15" s="87"/>
      <c r="N15" s="87"/>
      <c r="O15" s="116"/>
      <c r="P15" s="87"/>
      <c r="Q15" s="90"/>
      <c r="R15" s="90"/>
      <c r="S15" s="92"/>
    </row>
    <row r="16" spans="1:19" ht="13.5" customHeight="1">
      <c r="A16" s="96"/>
      <c r="B16" s="87"/>
      <c r="C16" s="87"/>
      <c r="D16" s="87"/>
      <c r="E16" s="87"/>
      <c r="F16" s="87"/>
      <c r="G16" s="87"/>
      <c r="H16" s="87"/>
      <c r="I16" s="87"/>
      <c r="J16" s="87"/>
      <c r="K16" s="87"/>
      <c r="L16" s="87"/>
      <c r="M16" s="87"/>
      <c r="N16" s="87"/>
      <c r="O16" s="116"/>
      <c r="P16" s="87"/>
      <c r="Q16" s="90"/>
      <c r="R16" s="90"/>
      <c r="S16" s="92"/>
    </row>
    <row r="17" spans="1:19" ht="13.5" customHeight="1">
      <c r="A17" s="100"/>
      <c r="B17" s="100"/>
      <c r="C17" s="100" t="s">
        <v>85</v>
      </c>
      <c r="D17" s="100" t="s">
        <v>86</v>
      </c>
      <c r="E17" s="100" t="s">
        <v>87</v>
      </c>
      <c r="F17" s="228" t="s">
        <v>88</v>
      </c>
      <c r="G17" s="229"/>
      <c r="H17" s="229"/>
      <c r="I17" s="229"/>
      <c r="J17" s="229"/>
      <c r="K17" s="230"/>
      <c r="L17" s="100" t="s">
        <v>89</v>
      </c>
      <c r="M17" s="226" t="s">
        <v>90</v>
      </c>
      <c r="N17" s="227"/>
      <c r="O17" s="101" t="s">
        <v>91</v>
      </c>
      <c r="P17" s="101" t="s">
        <v>92</v>
      </c>
      <c r="Q17" s="101" t="s">
        <v>93</v>
      </c>
      <c r="R17" s="101" t="s">
        <v>94</v>
      </c>
      <c r="S17" s="101" t="s">
        <v>95</v>
      </c>
    </row>
    <row r="18" spans="1:19" ht="13.5" customHeight="1">
      <c r="A18" s="102" t="s">
        <v>96</v>
      </c>
      <c r="B18" s="102" t="s">
        <v>97</v>
      </c>
      <c r="C18" s="102" t="s">
        <v>159</v>
      </c>
      <c r="D18" s="128" t="s">
        <v>159</v>
      </c>
      <c r="E18" s="102"/>
      <c r="F18" s="228" t="s">
        <v>98</v>
      </c>
      <c r="G18" s="229"/>
      <c r="H18" s="230"/>
      <c r="I18" s="228" t="s">
        <v>99</v>
      </c>
      <c r="J18" s="229"/>
      <c r="K18" s="230"/>
      <c r="L18" s="102" t="s">
        <v>123</v>
      </c>
      <c r="M18" s="224" t="s">
        <v>124</v>
      </c>
      <c r="N18" s="225"/>
      <c r="O18" s="103" t="s">
        <v>102</v>
      </c>
      <c r="P18" s="102" t="s">
        <v>214</v>
      </c>
      <c r="Q18" s="133" t="s">
        <v>103</v>
      </c>
      <c r="R18" s="104" t="s">
        <v>104</v>
      </c>
      <c r="S18" s="133" t="s">
        <v>105</v>
      </c>
    </row>
    <row r="19" spans="1:19" ht="13.5" customHeight="1">
      <c r="A19" s="105" t="s">
        <v>106</v>
      </c>
      <c r="B19" s="105" t="s">
        <v>106</v>
      </c>
      <c r="C19" s="105" t="s">
        <v>107</v>
      </c>
      <c r="D19" s="129" t="s">
        <v>108</v>
      </c>
      <c r="E19" s="105" t="s">
        <v>109</v>
      </c>
      <c r="F19" s="130" t="s">
        <v>110</v>
      </c>
      <c r="G19" s="107" t="s">
        <v>111</v>
      </c>
      <c r="H19" s="131" t="s">
        <v>112</v>
      </c>
      <c r="I19" s="130" t="s">
        <v>110</v>
      </c>
      <c r="J19" s="108" t="s">
        <v>111</v>
      </c>
      <c r="K19" s="132" t="s">
        <v>112</v>
      </c>
      <c r="L19" s="105" t="s">
        <v>125</v>
      </c>
      <c r="M19" s="106" t="s">
        <v>108</v>
      </c>
      <c r="N19" s="109" t="s">
        <v>114</v>
      </c>
      <c r="O19" s="110" t="s">
        <v>115</v>
      </c>
      <c r="P19" s="105" t="s">
        <v>215</v>
      </c>
      <c r="Q19" s="134" t="s">
        <v>116</v>
      </c>
      <c r="R19" s="111" t="s">
        <v>116</v>
      </c>
      <c r="S19" s="134" t="s">
        <v>116</v>
      </c>
    </row>
  </sheetData>
  <sheetProtection/>
  <mergeCells count="5">
    <mergeCell ref="M17:N17"/>
    <mergeCell ref="M18:N18"/>
    <mergeCell ref="F17:K17"/>
    <mergeCell ref="I18:K18"/>
    <mergeCell ref="F18:H18"/>
  </mergeCells>
  <printOptions horizontalCentered="1"/>
  <pageMargins left="0.1" right="0.1" top="0.5" bottom="0.15" header="0.5" footer="0"/>
  <pageSetup fitToHeight="0" fitToWidth="1" horizontalDpi="600" verticalDpi="600" orientation="landscape" scale="67" r:id="rId2"/>
  <headerFooter alignWithMargins="0">
    <oddFooter>&amp;LPage &amp;P of &amp;N&amp;R&amp;F</oddFooter>
  </headerFooter>
  <legacyDrawing r:id="rId1"/>
</worksheet>
</file>

<file path=xl/worksheets/sheet4.xml><?xml version="1.0" encoding="utf-8"?>
<worksheet xmlns="http://schemas.openxmlformats.org/spreadsheetml/2006/main" xmlns:r="http://schemas.openxmlformats.org/officeDocument/2006/relationships">
  <sheetPr codeName="Sheet4">
    <pageSetUpPr fitToPage="1"/>
  </sheetPr>
  <dimension ref="A1:C81"/>
  <sheetViews>
    <sheetView tabSelected="1" zoomScalePageLayoutView="0" workbookViewId="0" topLeftCell="A1">
      <selection activeCell="J67" sqref="J67"/>
    </sheetView>
  </sheetViews>
  <sheetFormatPr defaultColWidth="9.140625" defaultRowHeight="12.75"/>
  <cols>
    <col min="1" max="1" width="106.57421875" style="0" bestFit="1" customWidth="1"/>
  </cols>
  <sheetData>
    <row r="1" ht="12.75">
      <c r="A1" s="183" t="str">
        <f>Report!A3&amp;"          "&amp;Report!I8&amp;"          "&amp;Report!A1&amp;"          "&amp;Report!A4</f>
        <v>NORTH DAKOTA          ND          AVIATION FUEL TAX          AVI - SFN 22941 (02-2024)Excel</v>
      </c>
    </row>
    <row r="2" spans="1:3" ht="18.75">
      <c r="A2" s="119" t="s">
        <v>126</v>
      </c>
      <c r="B2" s="179">
        <f>Report!K1</f>
        <v>42461</v>
      </c>
      <c r="C2" s="196" t="str">
        <f>Report!J1</f>
        <v>Version</v>
      </c>
    </row>
    <row r="3" spans="1:3" ht="15">
      <c r="A3" s="185" t="s">
        <v>162</v>
      </c>
      <c r="B3" s="179">
        <f>Report!K2</f>
        <v>45323</v>
      </c>
      <c r="C3" s="196" t="str">
        <f>Report!J2</f>
        <v>Updated</v>
      </c>
    </row>
    <row r="4" spans="1:2" ht="15.75">
      <c r="A4" s="120" t="s">
        <v>127</v>
      </c>
      <c r="B4" s="177"/>
    </row>
    <row r="5" ht="15.75">
      <c r="A5" s="120"/>
    </row>
    <row r="6" ht="15.75">
      <c r="A6" s="186" t="s">
        <v>179</v>
      </c>
    </row>
    <row r="7" ht="15.75">
      <c r="A7" s="198" t="s">
        <v>180</v>
      </c>
    </row>
    <row r="8" ht="15.75">
      <c r="A8" s="187"/>
    </row>
    <row r="9" ht="78.75">
      <c r="A9" s="121" t="s">
        <v>181</v>
      </c>
    </row>
    <row r="10" ht="15.75">
      <c r="A10" s="122"/>
    </row>
    <row r="11" ht="63">
      <c r="A11" s="123" t="s">
        <v>182</v>
      </c>
    </row>
    <row r="12" ht="15.75">
      <c r="A12" s="123"/>
    </row>
    <row r="13" ht="31.5">
      <c r="A13" s="124" t="s">
        <v>183</v>
      </c>
    </row>
    <row r="14" ht="15.75">
      <c r="A14" s="124"/>
    </row>
    <row r="15" ht="126">
      <c r="A15" s="125" t="s">
        <v>184</v>
      </c>
    </row>
    <row r="16" ht="15.75">
      <c r="A16" s="125"/>
    </row>
    <row r="17" ht="31.5">
      <c r="A17" s="152" t="s">
        <v>185</v>
      </c>
    </row>
    <row r="18" ht="15.75">
      <c r="A18" s="152"/>
    </row>
    <row r="19" ht="47.25">
      <c r="A19" s="152" t="s">
        <v>186</v>
      </c>
    </row>
    <row r="20" ht="15.75">
      <c r="A20" s="152"/>
    </row>
    <row r="21" ht="15.75">
      <c r="A21" s="120" t="s">
        <v>128</v>
      </c>
    </row>
    <row r="22" ht="15.75">
      <c r="A22" s="122"/>
    </row>
    <row r="23" ht="15.75">
      <c r="A23" s="121" t="s">
        <v>140</v>
      </c>
    </row>
    <row r="24" ht="15.75">
      <c r="A24" s="124"/>
    </row>
    <row r="25" ht="15.75">
      <c r="A25" s="121" t="s">
        <v>141</v>
      </c>
    </row>
    <row r="26" ht="15.75">
      <c r="A26" s="121"/>
    </row>
    <row r="27" ht="31.5">
      <c r="A27" s="124" t="s">
        <v>142</v>
      </c>
    </row>
    <row r="28" ht="15.75">
      <c r="A28" s="124"/>
    </row>
    <row r="29" ht="31.5">
      <c r="A29" s="124" t="s">
        <v>187</v>
      </c>
    </row>
    <row r="30" ht="15.75">
      <c r="A30" s="124"/>
    </row>
    <row r="31" ht="31.5">
      <c r="A31" s="124" t="s">
        <v>143</v>
      </c>
    </row>
    <row r="32" ht="15.75">
      <c r="A32" s="124"/>
    </row>
    <row r="33" ht="15.75">
      <c r="A33" s="124" t="s">
        <v>188</v>
      </c>
    </row>
    <row r="34" ht="15.75">
      <c r="A34" s="124" t="s">
        <v>189</v>
      </c>
    </row>
    <row r="35" ht="15.75">
      <c r="A35" s="124" t="s">
        <v>190</v>
      </c>
    </row>
    <row r="36" ht="15.75">
      <c r="A36" s="124" t="s">
        <v>191</v>
      </c>
    </row>
    <row r="37" ht="15.75">
      <c r="A37" s="124"/>
    </row>
    <row r="38" ht="15.75">
      <c r="A38" s="124" t="s">
        <v>192</v>
      </c>
    </row>
    <row r="39" ht="15.75">
      <c r="A39" s="124"/>
    </row>
    <row r="40" ht="15.75">
      <c r="A40" s="126" t="s">
        <v>129</v>
      </c>
    </row>
    <row r="41" ht="15.75">
      <c r="A41" s="127"/>
    </row>
    <row r="42" ht="31.5">
      <c r="A42" s="121" t="s">
        <v>193</v>
      </c>
    </row>
    <row r="43" ht="15.75">
      <c r="A43" s="124"/>
    </row>
    <row r="44" ht="15.75">
      <c r="A44" s="121" t="s">
        <v>194</v>
      </c>
    </row>
    <row r="45" ht="15.75">
      <c r="A45" s="124"/>
    </row>
    <row r="46" ht="15.75">
      <c r="A46" s="126" t="s">
        <v>130</v>
      </c>
    </row>
    <row r="47" ht="15.75">
      <c r="A47" s="124"/>
    </row>
    <row r="48" ht="63">
      <c r="A48" s="121" t="s">
        <v>131</v>
      </c>
    </row>
    <row r="49" ht="15.75">
      <c r="A49" s="124"/>
    </row>
    <row r="50" ht="15.75">
      <c r="A50" s="126" t="s">
        <v>132</v>
      </c>
    </row>
    <row r="51" ht="15.75">
      <c r="A51" s="124" t="s">
        <v>133</v>
      </c>
    </row>
    <row r="52" ht="15.75">
      <c r="A52" s="124" t="s">
        <v>134</v>
      </c>
    </row>
    <row r="53" ht="15.75">
      <c r="A53" s="124"/>
    </row>
    <row r="54" ht="47.25">
      <c r="A54" s="121" t="s">
        <v>195</v>
      </c>
    </row>
    <row r="55" ht="12.75">
      <c r="A55" s="174"/>
    </row>
    <row r="56" ht="15.75">
      <c r="A56" s="121" t="s">
        <v>196</v>
      </c>
    </row>
    <row r="57" ht="15.75">
      <c r="A57" s="121"/>
    </row>
    <row r="58" ht="15.75">
      <c r="A58" s="124" t="s">
        <v>135</v>
      </c>
    </row>
    <row r="59" ht="15.75">
      <c r="A59" s="124"/>
    </row>
    <row r="60" ht="15.75">
      <c r="A60" s="211" t="s">
        <v>197</v>
      </c>
    </row>
    <row r="61" ht="15.75">
      <c r="A61" s="210"/>
    </row>
    <row r="62" ht="15.75">
      <c r="A62" s="210" t="s">
        <v>216</v>
      </c>
    </row>
    <row r="63" ht="15.75">
      <c r="A63" s="210"/>
    </row>
    <row r="64" ht="15.75">
      <c r="A64" s="210" t="s">
        <v>163</v>
      </c>
    </row>
    <row r="65" ht="15.75">
      <c r="A65" s="210" t="s">
        <v>160</v>
      </c>
    </row>
    <row r="66" ht="15.75">
      <c r="A66" s="211" t="s">
        <v>164</v>
      </c>
    </row>
    <row r="67" ht="15.75">
      <c r="A67" s="211"/>
    </row>
    <row r="68" ht="15.75">
      <c r="A68" s="212" t="s">
        <v>155</v>
      </c>
    </row>
    <row r="69" ht="15.75">
      <c r="A69" s="211" t="s">
        <v>156</v>
      </c>
    </row>
    <row r="70" ht="15.75">
      <c r="A70" s="211"/>
    </row>
    <row r="71" ht="15.75">
      <c r="A71" s="212" t="s">
        <v>157</v>
      </c>
    </row>
    <row r="72" ht="15.75">
      <c r="A72" s="211" t="s">
        <v>158</v>
      </c>
    </row>
    <row r="73" ht="15.75">
      <c r="A73" s="210"/>
    </row>
    <row r="74" ht="15.75">
      <c r="A74" s="212" t="s">
        <v>198</v>
      </c>
    </row>
    <row r="75" ht="15.75">
      <c r="A75" s="213" t="s">
        <v>199</v>
      </c>
    </row>
    <row r="76" ht="15.75">
      <c r="A76" s="216"/>
    </row>
    <row r="77" ht="15.75">
      <c r="A77" s="214" t="s">
        <v>136</v>
      </c>
    </row>
    <row r="78" ht="15.75">
      <c r="A78" s="215" t="s">
        <v>137</v>
      </c>
    </row>
    <row r="79" ht="15.75">
      <c r="A79" s="214" t="s">
        <v>138</v>
      </c>
    </row>
    <row r="80" ht="15.75">
      <c r="A80" s="215" t="s">
        <v>144</v>
      </c>
    </row>
    <row r="81" ht="15.75">
      <c r="A81" s="215" t="s">
        <v>139</v>
      </c>
    </row>
  </sheetData>
  <sheetProtection password="CC3D" sheet="1"/>
  <hyperlinks>
    <hyperlink ref="A3" location="Instructions!A60:A95" display="Scroll down for Contacts Information"/>
    <hyperlink ref="A72" r:id="rId1" display="www.nd.gov/tax"/>
    <hyperlink ref="A69" r:id="rId2" display="fueltax@nd.gov"/>
    <hyperlink ref="A66" r:id="rId3" display="shegstad@nd.gov"/>
    <hyperlink ref="A75" r:id="rId4" display="https://apps.nd.gov/tax/tap"/>
    <hyperlink ref="A60" location="Instructions!A1" display="CONTACTS"/>
  </hyperlinks>
  <printOptions/>
  <pageMargins left="0.75" right="0.75" top="1" bottom="1" header="0.5" footer="0.5"/>
  <pageSetup fitToHeight="3" fitToWidth="1" horizontalDpi="600" verticalDpi="600" orientation="portrait" r:id="rId5"/>
  <rowBreaks count="1" manualBreakCount="1">
    <brk id="2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ND State Tax Department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AV</dc:title>
  <dc:subject/>
  <dc:creator>ND Tax Dept</dc:creator>
  <cp:keywords/>
  <dc:description/>
  <cp:lastModifiedBy>Williams, Tucker W.</cp:lastModifiedBy>
  <cp:lastPrinted>2007-06-18T14:04:13Z</cp:lastPrinted>
  <dcterms:created xsi:type="dcterms:W3CDTF">2006-10-03T15:07:01Z</dcterms:created>
  <dcterms:modified xsi:type="dcterms:W3CDTF">2024-04-30T20:55:06Z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