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lagstad\OneDrive - State of North Dakota\Desktop\"/>
    </mc:Choice>
  </mc:AlternateContent>
  <xr:revisionPtr revIDLastSave="0" documentId="8_{76E48A4D-7C12-4C09-80D4-5F87959164B8}" xr6:coauthVersionLast="47" xr6:coauthVersionMax="47" xr10:uidLastSave="{00000000-0000-0000-0000-000000000000}"/>
  <bookViews>
    <workbookView xWindow="28680" yWindow="-120" windowWidth="29040" windowHeight="15840" xr2:uid="{A20E176D-8FC4-4597-B528-781DAF6B1127}"/>
  </bookViews>
  <sheets>
    <sheet name="Coal Severance" sheetId="1" r:id="rId1"/>
    <sheet name="Instructions" sheetId="2" r:id="rId2"/>
  </sheets>
  <definedNames>
    <definedName name="_xlnm.Print_Area" localSheetId="0">'Coal Severance'!$A$1:$S$89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9" i="1" s="1"/>
  <c r="R21" i="1" s="1"/>
  <c r="R23" i="1" s="1"/>
  <c r="P36" i="1" s="1"/>
  <c r="R38" i="1" s="1"/>
  <c r="N31" i="1"/>
  <c r="N32" i="1" s="1"/>
  <c r="P34" i="1" s="1"/>
  <c r="R35" i="1" s="1"/>
  <c r="R28" i="1"/>
  <c r="P39" i="1" l="1"/>
  <c r="R40" i="1" s="1"/>
  <c r="R25" i="1"/>
  <c r="R41" i="1" l="1"/>
</calcChain>
</file>

<file path=xl/sharedStrings.xml><?xml version="1.0" encoding="utf-8"?>
<sst xmlns="http://schemas.openxmlformats.org/spreadsheetml/2006/main" count="81" uniqueCount="79">
  <si>
    <t>COAL SEVERANCE TAX</t>
  </si>
  <si>
    <t>SFN 25831 (11-2021)</t>
  </si>
  <si>
    <t>(North Dakota Century Code (N.D.C.C.) ch. 57-61)</t>
  </si>
  <si>
    <t>Month/Year of Report</t>
  </si>
  <si>
    <t>Address</t>
  </si>
  <si>
    <t>Address (if different from above)</t>
  </si>
  <si>
    <t>Coal or commercial leonardite mine owner or operator</t>
  </si>
  <si>
    <t>Individual to whom questions concerning this report should be directed</t>
  </si>
  <si>
    <t>Title</t>
  </si>
  <si>
    <t>Telephone Number</t>
  </si>
  <si>
    <t>City</t>
  </si>
  <si>
    <t>State</t>
  </si>
  <si>
    <t>Mine Name</t>
  </si>
  <si>
    <t>For coal or commercial leonardite severed in the county of</t>
  </si>
  <si>
    <t>Please complete Schedule A on back before proceeding (See instructions).</t>
  </si>
  <si>
    <t>2.</t>
  </si>
  <si>
    <t>1.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</si>
  <si>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</si>
  <si>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</si>
  <si>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</si>
  <si>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</si>
  <si>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</si>
  <si>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</si>
  <si>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</si>
  <si>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</si>
  <si>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</si>
  <si>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</si>
  <si>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</si>
  <si>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</si>
  <si>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</si>
  <si>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</si>
  <si>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</si>
  <si>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</si>
  <si>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</si>
  <si>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</si>
  <si>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</si>
  <si>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</si>
  <si>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</si>
  <si>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</si>
  <si>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Total number of tons of coal or commercial leondarite mined during month (from Schedule A)</t>
  </si>
  <si>
    <t>Balance (Line 1 minus line 2)</t>
  </si>
  <si>
    <t>Plus:  Number of tons removed from long-term inventory storage deposit or pledged as collateral on a loan</t>
  </si>
  <si>
    <t>Total number of tons of coal or commercial leonardite severed during month (Line 3 plus line 4)</t>
  </si>
  <si>
    <t>Less:  Tax-exempt tons (see instructions)</t>
  </si>
  <si>
    <t>Total number of tons of coal or commercial leonardite subject to severance tax (Line 5 minus line 6)</t>
  </si>
  <si>
    <t>8.</t>
  </si>
  <si>
    <t>Rate per ton (lignite research fund tax)</t>
  </si>
  <si>
    <t>Tax on tonnage on Line 7 (Line 8 times line 7)</t>
  </si>
  <si>
    <t>Number of tons to be burned in a cogeneration facility designed to use renewable resources to generate 10 percent or more of its energy output</t>
  </si>
  <si>
    <t>Rate per ton (50 percent of $0.375)</t>
  </si>
  <si>
    <t>Tax on tonnage on Line 10 (Line 11 times line 10)</t>
  </si>
  <si>
    <t>Number of tons shipped out of state this month</t>
  </si>
  <si>
    <t>County rate per ton (70 percent of $0.375)</t>
  </si>
  <si>
    <t>Adjusted county severance tax rate (Line 14 minus line 15)</t>
  </si>
  <si>
    <t>Trust fund rate per ton (30 percent of $0.375)</t>
  </si>
  <si>
    <t>Tax rate for tonnage on Line 13 (Line 16 plus line 17)</t>
  </si>
  <si>
    <t>Number of tons subject to severance tax at 100 percent (Line 7 minus lines 10 and 13)</t>
  </si>
  <si>
    <t>Rate per ton</t>
  </si>
  <si>
    <t>Tax on tonnage on Line 20 (Line 21 times line 20)</t>
  </si>
  <si>
    <t>Signature of Officer</t>
  </si>
  <si>
    <t>Date</t>
  </si>
  <si>
    <r>
      <t>Total Tax Due</t>
    </r>
    <r>
      <rPr>
        <sz val="10"/>
        <color theme="1"/>
        <rFont val="Calibri"/>
        <family val="2"/>
        <scheme val="minor"/>
      </rPr>
      <t xml:space="preserve"> (Line 9 + line 12 + line 19 + line 22 or line 24)</t>
    </r>
  </si>
  <si>
    <t>ZIP code</t>
  </si>
  <si>
    <t xml:space="preserve">City </t>
  </si>
  <si>
    <t>081</t>
  </si>
  <si>
    <t>Coal Severance Tax</t>
  </si>
  <si>
    <t>SFN 25831 (11-2021), Page 2</t>
  </si>
  <si>
    <t>Schedule A</t>
  </si>
  <si>
    <t>List below the number of tons of coal or commercial leonardite mined by location within the county shown on reverse side:</t>
  </si>
  <si>
    <t>Legal Description of Land from Which Mined (See Instructions)</t>
  </si>
  <si>
    <t>Total Number of Tons Mined During Month</t>
  </si>
  <si>
    <t>Total</t>
  </si>
  <si>
    <t>Less:  Number of tons placed into a long-term inventory storage deposit</t>
  </si>
  <si>
    <t>Less:  Tax exemption granted by county, if any (____ percent times Line 14 - enter percentage as a decimal)</t>
  </si>
  <si>
    <t>Less:  Tax exemption granted by county, if any (____ percent times Line 22 - enter percentage as a decimal)</t>
  </si>
  <si>
    <t>Tax on tonnage on Line 13 (Line 18 times Line 13)</t>
  </si>
  <si>
    <t>Click on the image of the instructions below. The instruction document will open in your web browser.</t>
  </si>
  <si>
    <t>(For instructions, please select the Instructions tab and click anywhere in the body.)</t>
  </si>
  <si>
    <t>Tax on tonnage on Line 20 (Line 22 minus line 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</si>
</sst>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&quot;$&quot;#,##0.0000_);[Red]\(&quot;$&quot;#,##0.0000\)"/>
    <numFmt numFmtId="166" formatCode="[&lt;=9999999]###\-####;\(###\)\ ###\-####"/>
    <numFmt numFmtId="167" formatCode="&quot;$&quot;#,##0.00"/>
    <numFmt numFmtId="168" formatCode="&quot;$&quot;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B1F8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3" borderId="0" xfId="0" applyFill="1"/>
    <xf numFmtId="0" fontId="0" fillId="3" borderId="0" xfId="0" applyFill="1" applyAlignment="1">
      <alignment vertical="top"/>
    </xf>
    <xf numFmtId="0" fontId="3" fillId="2" borderId="29" xfId="0" quotePrefix="1" applyFont="1" applyFill="1" applyBorder="1" applyAlignment="1">
      <alignment horizontal="right"/>
    </xf>
    <xf numFmtId="0" fontId="3" fillId="2" borderId="34" xfId="0" quotePrefix="1" applyFont="1" applyFill="1" applyBorder="1" applyAlignment="1">
      <alignment horizontal="right" vertical="top"/>
    </xf>
    <xf numFmtId="0" fontId="3" fillId="2" borderId="36" xfId="0" quotePrefix="1" applyFont="1" applyFill="1" applyBorder="1" applyAlignment="1">
      <alignment horizontal="right"/>
    </xf>
    <xf numFmtId="0" fontId="3" fillId="2" borderId="36" xfId="0" quotePrefix="1" applyFont="1" applyFill="1" applyBorder="1" applyAlignment="1">
      <alignment horizontal="right" vertical="top"/>
    </xf>
    <xf numFmtId="0" fontId="3" fillId="2" borderId="37" xfId="0" quotePrefix="1" applyFont="1" applyFill="1" applyBorder="1" applyAlignment="1">
      <alignment horizontal="right"/>
    </xf>
    <xf numFmtId="0" fontId="3" fillId="2" borderId="11" xfId="0" applyFont="1" applyFill="1" applyBorder="1"/>
    <xf numFmtId="0" fontId="2" fillId="2" borderId="13" xfId="0" quotePrefix="1" applyFont="1" applyFill="1" applyBorder="1" applyAlignment="1">
      <alignment horizontal="center" vertical="center"/>
    </xf>
    <xf numFmtId="0" fontId="4" fillId="2" borderId="13" xfId="0" applyFont="1" applyFill="1" applyBorder="1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0" fontId="3" fillId="2" borderId="12" xfId="0" applyFont="1" applyFill="1" applyBorder="1" applyProtection="1">
      <protection locked="0"/>
    </xf>
    <xf numFmtId="0" fontId="3" fillId="2" borderId="40" xfId="0" applyFont="1" applyFill="1" applyBorder="1" applyProtection="1">
      <protection locked="0"/>
    </xf>
    <xf numFmtId="2" fontId="3" fillId="4" borderId="7" xfId="1" applyNumberFormat="1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3" fillId="2" borderId="25" xfId="0" applyFont="1" applyFill="1" applyBorder="1"/>
    <xf numFmtId="0" fontId="3" fillId="2" borderId="4" xfId="0" applyFont="1" applyFill="1" applyBorder="1"/>
    <xf numFmtId="0" fontId="3" fillId="2" borderId="23" xfId="0" applyFont="1" applyFill="1" applyBorder="1"/>
    <xf numFmtId="43" fontId="3" fillId="4" borderId="6" xfId="1" applyFont="1" applyFill="1" applyBorder="1" applyProtection="1">
      <protection locked="0"/>
    </xf>
    <xf numFmtId="43" fontId="3" fillId="4" borderId="24" xfId="1" applyFont="1" applyFill="1" applyBorder="1" applyProtection="1">
      <protection locked="0"/>
    </xf>
    <xf numFmtId="43" fontId="3" fillId="2" borderId="6" xfId="1" applyFont="1" applyFill="1" applyBorder="1"/>
    <xf numFmtId="43" fontId="3" fillId="2" borderId="24" xfId="1" applyFont="1" applyFill="1" applyBorder="1"/>
    <xf numFmtId="8" fontId="3" fillId="2" borderId="6" xfId="0" applyNumberFormat="1" applyFont="1" applyFill="1" applyBorder="1"/>
    <xf numFmtId="0" fontId="3" fillId="2" borderId="24" xfId="0" applyFont="1" applyFill="1" applyBorder="1"/>
    <xf numFmtId="43" fontId="3" fillId="4" borderId="4" xfId="1" applyFont="1" applyFill="1" applyBorder="1" applyProtection="1">
      <protection locked="0"/>
    </xf>
    <xf numFmtId="43" fontId="3" fillId="4" borderId="5" xfId="1" applyFont="1" applyFill="1" applyBorder="1" applyProtection="1">
      <protection locked="0"/>
    </xf>
    <xf numFmtId="165" fontId="3" fillId="2" borderId="1" xfId="0" applyNumberFormat="1" applyFont="1" applyFill="1" applyBorder="1"/>
    <xf numFmtId="165" fontId="3" fillId="2" borderId="2" xfId="0" applyNumberFormat="1" applyFont="1" applyFill="1" applyBorder="1"/>
    <xf numFmtId="0" fontId="3" fillId="2" borderId="9" xfId="0" applyFont="1" applyFill="1" applyBorder="1"/>
    <xf numFmtId="0" fontId="3" fillId="2" borderId="7" xfId="0" applyFont="1" applyFill="1" applyBorder="1"/>
    <xf numFmtId="43" fontId="3" fillId="2" borderId="6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/>
    <xf numFmtId="0" fontId="3" fillId="2" borderId="2" xfId="0" applyFont="1" applyFill="1" applyBorder="1"/>
    <xf numFmtId="43" fontId="3" fillId="2" borderId="4" xfId="0" applyNumberFormat="1" applyFont="1" applyFill="1" applyBorder="1"/>
    <xf numFmtId="0" fontId="3" fillId="2" borderId="5" xfId="0" applyFont="1" applyFill="1" applyBorder="1"/>
    <xf numFmtId="164" fontId="3" fillId="2" borderId="6" xfId="0" applyNumberFormat="1" applyFont="1" applyFill="1" applyBorder="1"/>
    <xf numFmtId="164" fontId="3" fillId="2" borderId="7" xfId="0" applyNumberFormat="1" applyFont="1" applyFill="1" applyBorder="1"/>
    <xf numFmtId="8" fontId="3" fillId="2" borderId="1" xfId="0" applyNumberFormat="1" applyFont="1" applyFill="1" applyBorder="1"/>
    <xf numFmtId="8" fontId="3" fillId="2" borderId="25" xfId="0" applyNumberFormat="1" applyFont="1" applyFill="1" applyBorder="1"/>
    <xf numFmtId="165" fontId="3" fillId="2" borderId="9" xfId="0" applyNumberFormat="1" applyFont="1" applyFill="1" applyBorder="1"/>
    <xf numFmtId="43" fontId="3" fillId="4" borderId="7" xfId="1" applyFont="1" applyFill="1" applyBorder="1" applyProtection="1">
      <protection locked="0"/>
    </xf>
    <xf numFmtId="168" fontId="3" fillId="2" borderId="6" xfId="0" applyNumberFormat="1" applyFont="1" applyFill="1" applyBorder="1"/>
    <xf numFmtId="168" fontId="3" fillId="2" borderId="7" xfId="0" applyNumberFormat="1" applyFont="1" applyFill="1" applyBorder="1"/>
    <xf numFmtId="167" fontId="3" fillId="2" borderId="6" xfId="2" applyNumberFormat="1" applyFont="1" applyFill="1" applyBorder="1"/>
    <xf numFmtId="167" fontId="3" fillId="2" borderId="7" xfId="2" applyNumberFormat="1" applyFont="1" applyFill="1" applyBorder="1"/>
    <xf numFmtId="167" fontId="3" fillId="2" borderId="6" xfId="0" applyNumberFormat="1" applyFont="1" applyFill="1" applyBorder="1"/>
    <xf numFmtId="165" fontId="3" fillId="2" borderId="6" xfId="0" applyNumberFormat="1" applyFont="1" applyFill="1" applyBorder="1"/>
    <xf numFmtId="165" fontId="3" fillId="2" borderId="7" xfId="0" applyNumberFormat="1" applyFont="1" applyFill="1" applyBorder="1"/>
    <xf numFmtId="0" fontId="3" fillId="2" borderId="0" xfId="0" applyFont="1" applyFill="1" applyBorder="1"/>
    <xf numFmtId="2" fontId="3" fillId="4" borderId="4" xfId="1" applyNumberFormat="1" applyFont="1" applyFill="1" applyBorder="1" applyProtection="1">
      <protection locked="0"/>
    </xf>
    <xf numFmtId="2" fontId="3" fillId="4" borderId="5" xfId="1" applyNumberFormat="1" applyFont="1" applyFill="1" applyBorder="1" applyProtection="1">
      <protection locked="0"/>
    </xf>
    <xf numFmtId="8" fontId="3" fillId="2" borderId="32" xfId="0" applyNumberFormat="1" applyFont="1" applyFill="1" applyBorder="1"/>
    <xf numFmtId="0" fontId="3" fillId="2" borderId="33" xfId="0" applyFont="1" applyFill="1" applyBorder="1"/>
    <xf numFmtId="0" fontId="3" fillId="2" borderId="19" xfId="0" applyFont="1" applyFill="1" applyBorder="1"/>
    <xf numFmtId="0" fontId="3" fillId="2" borderId="15" xfId="0" applyFont="1" applyFill="1" applyBorder="1"/>
    <xf numFmtId="0" fontId="3" fillId="2" borderId="20" xfId="0" applyFont="1" applyFill="1" applyBorder="1"/>
    <xf numFmtId="0" fontId="3" fillId="2" borderId="26" xfId="0" applyFont="1" applyFill="1" applyBorder="1" applyProtection="1">
      <protection locked="0"/>
    </xf>
    <xf numFmtId="0" fontId="3" fillId="2" borderId="27" xfId="0" applyFont="1" applyFill="1" applyBorder="1" applyProtection="1">
      <protection locked="0"/>
    </xf>
    <xf numFmtId="0" fontId="3" fillId="2" borderId="28" xfId="0" applyFont="1" applyFill="1" applyBorder="1" applyProtection="1">
      <protection locked="0"/>
    </xf>
    <xf numFmtId="14" fontId="3" fillId="2" borderId="39" xfId="0" applyNumberFormat="1" applyFont="1" applyFill="1" applyBorder="1" applyAlignment="1" applyProtection="1">
      <alignment horizontal="left"/>
      <protection locked="0"/>
    </xf>
    <xf numFmtId="0" fontId="3" fillId="2" borderId="27" xfId="0" applyFont="1" applyFill="1" applyBorder="1" applyAlignment="1" applyProtection="1">
      <alignment horizontal="left"/>
      <protection locked="0"/>
    </xf>
    <xf numFmtId="0" fontId="3" fillId="2" borderId="41" xfId="0" applyFont="1" applyFill="1" applyBorder="1" applyAlignment="1" applyProtection="1">
      <alignment horizontal="left"/>
      <protection locked="0"/>
    </xf>
    <xf numFmtId="0" fontId="4" fillId="2" borderId="30" xfId="0" applyFont="1" applyFill="1" applyBorder="1"/>
    <xf numFmtId="0" fontId="4" fillId="2" borderId="31" xfId="0" applyFont="1" applyFill="1" applyBorder="1"/>
    <xf numFmtId="0" fontId="3" fillId="2" borderId="30" xfId="0" applyFont="1" applyFill="1" applyBorder="1"/>
    <xf numFmtId="0" fontId="3" fillId="2" borderId="35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3" fillId="2" borderId="14" xfId="0" applyFont="1" applyFill="1" applyBorder="1"/>
    <xf numFmtId="0" fontId="3" fillId="2" borderId="16" xfId="0" applyFont="1" applyFill="1" applyBorder="1"/>
    <xf numFmtId="17" fontId="3" fillId="2" borderId="38" xfId="0" applyNumberFormat="1" applyFont="1" applyFill="1" applyBorder="1" applyAlignment="1" applyProtection="1">
      <alignment horizontal="left"/>
      <protection locked="0"/>
    </xf>
    <xf numFmtId="0" fontId="3" fillId="2" borderId="10" xfId="0" applyNumberFormat="1" applyFont="1" applyFill="1" applyBorder="1" applyAlignment="1" applyProtection="1">
      <alignment horizontal="left"/>
      <protection locked="0"/>
    </xf>
    <xf numFmtId="0" fontId="3" fillId="2" borderId="5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0" fontId="3" fillId="2" borderId="37" xfId="0" applyFont="1" applyFill="1" applyBorder="1"/>
    <xf numFmtId="0" fontId="3" fillId="2" borderId="38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3" xfId="0" applyFont="1" applyFill="1" applyBorder="1"/>
    <xf numFmtId="0" fontId="3" fillId="2" borderId="22" xfId="0" applyFont="1" applyFill="1" applyBorder="1"/>
    <xf numFmtId="43" fontId="3" fillId="2" borderId="17" xfId="1" applyFont="1" applyFill="1" applyBorder="1" applyAlignment="1"/>
    <xf numFmtId="43" fontId="3" fillId="2" borderId="18" xfId="1" applyFont="1" applyFill="1" applyBorder="1" applyAlignment="1"/>
    <xf numFmtId="43" fontId="3" fillId="2" borderId="7" xfId="1" applyFont="1" applyFill="1" applyBorder="1"/>
    <xf numFmtId="0" fontId="3" fillId="2" borderId="39" xfId="0" applyFont="1" applyFill="1" applyBorder="1" applyProtection="1">
      <protection locked="0"/>
    </xf>
    <xf numFmtId="0" fontId="3" fillId="2" borderId="41" xfId="0" applyFont="1" applyFill="1" applyBorder="1" applyProtection="1">
      <protection locked="0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/>
    <xf numFmtId="166" fontId="3" fillId="2" borderId="4" xfId="0" applyNumberFormat="1" applyFont="1" applyFill="1" applyBorder="1" applyAlignment="1" applyProtection="1">
      <alignment horizontal="left"/>
      <protection locked="0"/>
    </xf>
    <xf numFmtId="166" fontId="3" fillId="2" borderId="10" xfId="0" applyNumberFormat="1" applyFont="1" applyFill="1" applyBorder="1" applyAlignment="1" applyProtection="1">
      <alignment horizontal="left"/>
      <protection locked="0"/>
    </xf>
    <xf numFmtId="166" fontId="3" fillId="2" borderId="23" xfId="0" applyNumberFormat="1" applyFont="1" applyFill="1" applyBorder="1" applyAlignment="1" applyProtection="1">
      <alignment horizontal="left"/>
      <protection locked="0"/>
    </xf>
    <xf numFmtId="0" fontId="4" fillId="2" borderId="15" xfId="0" applyFont="1" applyFill="1" applyBorder="1"/>
    <xf numFmtId="0" fontId="3" fillId="2" borderId="0" xfId="0" applyFont="1" applyFill="1"/>
    <xf numFmtId="0" fontId="3" fillId="2" borderId="27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2" fillId="2" borderId="0" xfId="0" applyFont="1" applyFill="1"/>
    <xf numFmtId="0" fontId="2" fillId="2" borderId="22" xfId="0" applyFont="1" applyFill="1" applyBorder="1"/>
    <xf numFmtId="0" fontId="4" fillId="2" borderId="0" xfId="0" applyFont="1" applyFill="1" applyAlignment="1">
      <alignment horizontal="center"/>
    </xf>
    <xf numFmtId="0" fontId="4" fillId="2" borderId="29" xfId="0" applyFont="1" applyFill="1" applyBorder="1"/>
    <xf numFmtId="0" fontId="4" fillId="2" borderId="33" xfId="0" applyFont="1" applyFill="1" applyBorder="1"/>
    <xf numFmtId="0" fontId="4" fillId="2" borderId="29" xfId="0" applyFont="1" applyFill="1" applyBorder="1" applyAlignment="1">
      <alignment horizontal="left" wrapText="1"/>
    </xf>
    <xf numFmtId="0" fontId="4" fillId="2" borderId="30" xfId="0" applyFont="1" applyFill="1" applyBorder="1" applyAlignment="1">
      <alignment horizontal="left" wrapText="1"/>
    </xf>
    <xf numFmtId="0" fontId="4" fillId="2" borderId="33" xfId="0" applyFont="1" applyFill="1" applyBorder="1" applyAlignment="1">
      <alignment horizontal="left" wrapText="1"/>
    </xf>
    <xf numFmtId="43" fontId="3" fillId="4" borderId="29" xfId="1" applyFont="1" applyFill="1" applyBorder="1" applyProtection="1">
      <protection locked="0"/>
    </xf>
    <xf numFmtId="43" fontId="3" fillId="4" borderId="30" xfId="1" applyFont="1" applyFill="1" applyBorder="1" applyProtection="1">
      <protection locked="0"/>
    </xf>
    <xf numFmtId="43" fontId="3" fillId="4" borderId="33" xfId="1" applyFont="1" applyFill="1" applyBorder="1" applyProtection="1">
      <protection locked="0"/>
    </xf>
    <xf numFmtId="0" fontId="5" fillId="5" borderId="0" xfId="0" applyFont="1" applyFill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tax.nd.gov/sites/www/files/documents/forms/business/coal-severance/coal-severance-tax-instruction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153353</xdr:colOff>
      <xdr:row>0</xdr:row>
      <xdr:rowOff>6033</xdr:rowOff>
    </xdr:from>
    <xdr:to>
      <xdr:col>4</xdr:col>
      <xdr:colOff>245111</xdr:colOff>
      <xdr:row>3</xdr:row>
      <xdr:rowOff>57785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69C6E1-FD32-4F5C-A5C0-B23384D68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3" y="6033"/>
          <a:ext cx="1098233" cy="5978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</xdr:rowOff>
    </xdr:from>
    <xdr:to>
      <xdr:col>10</xdr:col>
      <xdr:colOff>34835</xdr:colOff>
      <xdr:row>34</xdr:row>
      <xdr:rowOff>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FDF276-9684-46BC-8FE6-BE2F04D53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00076"/>
          <a:ext cx="6130834" cy="6095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9D489-91EA-489B-AAA2-0E6A3E4C57D1}">
  <dimension ref="A1:S89"/>
  <sheetViews>
    <sheetView tabSelected="1" zoomScale="130" zoomScaleNormal="130" workbookViewId="0">
      <selection activeCell="A7" sqref="A7:L7"/>
    </sheetView>
  </sheetViews>
  <sheetFormatPr defaultColWidth="8.85546875" defaultRowHeight="15" x14ac:dyDescent="0.25"/>
  <cols>
    <col min="1" max="1" width="3.28515625" style="1" customWidth="1"/>
    <col min="2" max="2" width="3.5703125" style="1" customWidth="1"/>
    <col min="3" max="4" width="3.85546875" style="1" customWidth="1"/>
    <col min="5" max="5" width="5.28515625" style="1" customWidth="1"/>
    <col min="6" max="6" width="4.5703125" style="1" customWidth="1"/>
    <col min="7" max="7" width="3.85546875" style="1" customWidth="1"/>
    <col min="8" max="8" width="3.5703125" style="1" customWidth="1"/>
    <col min="9" max="9" width="3" style="1" customWidth="1"/>
    <col min="10" max="10" width="3.85546875" style="1" customWidth="1"/>
    <col min="11" max="11" width="2.85546875" style="1" customWidth="1"/>
    <col min="12" max="19" width="6.7109375" style="1" customWidth="1"/>
    <col min="20" max="16384" width="8.85546875" style="1"/>
  </cols>
  <sheetData>
    <row r="1" spans="1:19" ht="15.75" thickBot="1" x14ac:dyDescent="0.3">
      <c r="A1" s="92"/>
      <c r="B1" s="92"/>
      <c r="C1" s="92"/>
      <c r="D1" s="92"/>
      <c r="E1" s="92"/>
      <c r="F1" s="92"/>
      <c r="G1" s="105" t="s">
        <v>0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6"/>
      <c r="S1" s="9" t="s">
        <v>64</v>
      </c>
    </row>
    <row r="2" spans="1:19" x14ac:dyDescent="0.25">
      <c r="A2" s="92"/>
      <c r="B2" s="92"/>
      <c r="C2" s="92"/>
      <c r="D2" s="92"/>
      <c r="E2" s="92"/>
      <c r="F2" s="92"/>
      <c r="G2" s="91" t="s">
        <v>1</v>
      </c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x14ac:dyDescent="0.25">
      <c r="A3" s="92"/>
      <c r="B3" s="92"/>
      <c r="C3" s="92"/>
      <c r="D3" s="92"/>
      <c r="E3" s="92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 ht="9" customHeight="1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ht="15.75" thickBot="1" x14ac:dyDescent="0.3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19" x14ac:dyDescent="0.25">
      <c r="A6" s="72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73"/>
      <c r="M6" s="58" t="s">
        <v>13</v>
      </c>
      <c r="N6" s="59"/>
      <c r="O6" s="59"/>
      <c r="P6" s="59"/>
      <c r="Q6" s="59"/>
      <c r="R6" s="59"/>
      <c r="S6" s="60"/>
    </row>
    <row r="7" spans="1:19" x14ac:dyDescent="0.25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6"/>
      <c r="M7" s="77"/>
      <c r="N7" s="78"/>
      <c r="O7" s="78"/>
      <c r="P7" s="78"/>
      <c r="Q7" s="78"/>
      <c r="R7" s="78"/>
      <c r="S7" s="79"/>
    </row>
    <row r="8" spans="1:19" x14ac:dyDescent="0.25">
      <c r="A8" s="80" t="s">
        <v>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7"/>
      <c r="M8" s="17" t="s">
        <v>12</v>
      </c>
      <c r="N8" s="36"/>
      <c r="O8" s="36"/>
      <c r="P8" s="36"/>
      <c r="Q8" s="36"/>
      <c r="R8" s="36"/>
      <c r="S8" s="18"/>
    </row>
    <row r="9" spans="1:19" x14ac:dyDescent="0.25">
      <c r="A9" s="81"/>
      <c r="B9" s="78"/>
      <c r="C9" s="78"/>
      <c r="D9" s="78"/>
      <c r="E9" s="78"/>
      <c r="F9" s="78"/>
      <c r="G9" s="78"/>
      <c r="H9" s="78"/>
      <c r="I9" s="78"/>
      <c r="J9" s="78"/>
      <c r="K9" s="78"/>
      <c r="L9" s="82"/>
      <c r="M9" s="77"/>
      <c r="N9" s="78"/>
      <c r="O9" s="78"/>
      <c r="P9" s="78"/>
      <c r="Q9" s="78"/>
      <c r="R9" s="78"/>
      <c r="S9" s="79"/>
    </row>
    <row r="10" spans="1:19" x14ac:dyDescent="0.25">
      <c r="A10" s="80" t="s">
        <v>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  <c r="M10" s="17" t="s">
        <v>10</v>
      </c>
      <c r="N10" s="36"/>
      <c r="O10" s="36"/>
      <c r="P10" s="37"/>
      <c r="Q10" s="8" t="s">
        <v>11</v>
      </c>
      <c r="R10" s="17" t="s">
        <v>62</v>
      </c>
      <c r="S10" s="18"/>
    </row>
    <row r="11" spans="1:19" x14ac:dyDescent="0.25">
      <c r="A11" s="81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82"/>
      <c r="M11" s="77"/>
      <c r="N11" s="78"/>
      <c r="O11" s="78"/>
      <c r="P11" s="82"/>
      <c r="Q11" s="14"/>
      <c r="R11" s="77"/>
      <c r="S11" s="79"/>
    </row>
    <row r="12" spans="1:19" x14ac:dyDescent="0.25">
      <c r="A12" s="80" t="s">
        <v>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17" t="s">
        <v>8</v>
      </c>
      <c r="O12" s="36"/>
      <c r="P12" s="37"/>
      <c r="Q12" s="17" t="s">
        <v>9</v>
      </c>
      <c r="R12" s="36"/>
      <c r="S12" s="18"/>
    </row>
    <row r="13" spans="1:19" x14ac:dyDescent="0.25">
      <c r="A13" s="81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7"/>
      <c r="O13" s="78"/>
      <c r="P13" s="82"/>
      <c r="Q13" s="93"/>
      <c r="R13" s="94"/>
      <c r="S13" s="95"/>
    </row>
    <row r="14" spans="1:19" x14ac:dyDescent="0.25">
      <c r="A14" s="80" t="s">
        <v>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7"/>
      <c r="M14" s="17" t="s">
        <v>63</v>
      </c>
      <c r="N14" s="36"/>
      <c r="O14" s="36"/>
      <c r="P14" s="37"/>
      <c r="Q14" s="8" t="s">
        <v>11</v>
      </c>
      <c r="R14" s="17" t="s">
        <v>62</v>
      </c>
      <c r="S14" s="18"/>
    </row>
    <row r="15" spans="1:19" ht="15.75" thickBot="1" x14ac:dyDescent="0.3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3"/>
      <c r="M15" s="88"/>
      <c r="N15" s="62"/>
      <c r="O15" s="62"/>
      <c r="P15" s="63"/>
      <c r="Q15" s="15"/>
      <c r="R15" s="88"/>
      <c r="S15" s="89"/>
    </row>
    <row r="16" spans="1:19" ht="15.75" thickBot="1" x14ac:dyDescent="0.3">
      <c r="A16" s="90" t="s">
        <v>14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</row>
    <row r="17" spans="1:19" s="2" customFormat="1" ht="25.9" customHeight="1" x14ac:dyDescent="0.2">
      <c r="A17" s="4" t="s">
        <v>16</v>
      </c>
      <c r="B17" s="70" t="s">
        <v>39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  <c r="P17" s="85">
        <f>Q59</f>
        <v>0</v>
      </c>
      <c r="Q17" s="86"/>
      <c r="R17" s="58"/>
      <c r="S17" s="60"/>
    </row>
    <row r="18" spans="1:19" ht="13.9" customHeight="1" x14ac:dyDescent="0.25">
      <c r="A18" s="5" t="s">
        <v>15</v>
      </c>
      <c r="B18" s="31" t="s">
        <v>72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/>
      <c r="P18" s="21">
        <v>0</v>
      </c>
      <c r="Q18" s="45"/>
      <c r="R18" s="83"/>
      <c r="S18" s="84"/>
    </row>
    <row r="19" spans="1:19" ht="13.9" customHeight="1" x14ac:dyDescent="0.25">
      <c r="A19" s="6" t="s">
        <v>17</v>
      </c>
      <c r="B19" s="31" t="s">
        <v>40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  <c r="P19" s="23">
        <f>+P17-P18</f>
        <v>0</v>
      </c>
      <c r="Q19" s="87"/>
      <c r="R19" s="83"/>
      <c r="S19" s="84"/>
    </row>
    <row r="20" spans="1:19" ht="25.9" customHeight="1" x14ac:dyDescent="0.25">
      <c r="A20" s="6" t="s">
        <v>18</v>
      </c>
      <c r="B20" s="34" t="s">
        <v>41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/>
      <c r="P20" s="21">
        <v>0</v>
      </c>
      <c r="Q20" s="45"/>
      <c r="R20" s="19"/>
      <c r="S20" s="20"/>
    </row>
    <row r="21" spans="1:19" ht="13.9" customHeight="1" x14ac:dyDescent="0.25">
      <c r="A21" s="5" t="s">
        <v>19</v>
      </c>
      <c r="B21" s="34" t="s">
        <v>42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33">
        <f>+P19+P20</f>
        <v>0</v>
      </c>
      <c r="S21" s="26"/>
    </row>
    <row r="22" spans="1:19" ht="13.9" customHeight="1" x14ac:dyDescent="0.25">
      <c r="A22" s="5" t="s">
        <v>20</v>
      </c>
      <c r="B22" s="31" t="s">
        <v>43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21">
        <v>0</v>
      </c>
      <c r="S22" s="22"/>
    </row>
    <row r="23" spans="1:19" ht="13.9" customHeight="1" x14ac:dyDescent="0.25">
      <c r="A23" s="5" t="s">
        <v>21</v>
      </c>
      <c r="B23" s="34" t="s">
        <v>44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23">
        <f>+R21-R22</f>
        <v>0</v>
      </c>
      <c r="S23" s="24"/>
    </row>
    <row r="24" spans="1:19" ht="13.9" customHeight="1" x14ac:dyDescent="0.25">
      <c r="A24" s="5" t="s">
        <v>45</v>
      </c>
      <c r="B24" s="31" t="s">
        <v>46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2"/>
      <c r="R24" s="25">
        <v>0.02</v>
      </c>
      <c r="S24" s="26"/>
    </row>
    <row r="25" spans="1:19" ht="13.9" customHeight="1" x14ac:dyDescent="0.25">
      <c r="A25" s="5" t="s">
        <v>22</v>
      </c>
      <c r="B25" s="31" t="s">
        <v>47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25">
        <f>ROUND(R23*R24,2)</f>
        <v>0</v>
      </c>
      <c r="S25" s="26"/>
    </row>
    <row r="26" spans="1:19" ht="25.9" customHeight="1" x14ac:dyDescent="0.25">
      <c r="A26" s="6" t="s">
        <v>23</v>
      </c>
      <c r="B26" s="34" t="s">
        <v>48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5"/>
      <c r="P26" s="27">
        <v>0</v>
      </c>
      <c r="Q26" s="28"/>
      <c r="R26" s="17"/>
      <c r="S26" s="18"/>
    </row>
    <row r="27" spans="1:19" ht="13.9" customHeight="1" x14ac:dyDescent="0.25">
      <c r="A27" s="7" t="s">
        <v>24</v>
      </c>
      <c r="B27" s="36" t="s">
        <v>49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29">
        <v>0.1875</v>
      </c>
      <c r="Q27" s="30"/>
      <c r="R27" s="19"/>
      <c r="S27" s="20"/>
    </row>
    <row r="28" spans="1:19" ht="13.9" customHeight="1" x14ac:dyDescent="0.25">
      <c r="A28" s="5" t="s">
        <v>25</v>
      </c>
      <c r="B28" s="31" t="s">
        <v>50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44">
        <f>ROUND(+P26*P27,2)</f>
        <v>0</v>
      </c>
      <c r="S28" s="26"/>
    </row>
    <row r="29" spans="1:19" ht="13.9" customHeight="1" x14ac:dyDescent="0.25">
      <c r="A29" s="5" t="s">
        <v>26</v>
      </c>
      <c r="B29" s="31" t="s">
        <v>51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21">
        <v>0</v>
      </c>
      <c r="Q29" s="45"/>
      <c r="R29" s="17"/>
      <c r="S29" s="18"/>
    </row>
    <row r="30" spans="1:19" ht="13.9" customHeight="1" x14ac:dyDescent="0.25">
      <c r="A30" s="5" t="s">
        <v>27</v>
      </c>
      <c r="B30" s="31" t="s">
        <v>52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2"/>
      <c r="N30" s="46">
        <v>0.26250000000000001</v>
      </c>
      <c r="O30" s="47"/>
      <c r="P30" s="53"/>
      <c r="Q30" s="53"/>
      <c r="R30" s="53"/>
      <c r="S30" s="84"/>
    </row>
    <row r="31" spans="1:19" ht="25.9" customHeight="1" x14ac:dyDescent="0.25">
      <c r="A31" s="6" t="s">
        <v>28</v>
      </c>
      <c r="B31" s="34" t="s">
        <v>73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16">
        <v>0</v>
      </c>
      <c r="N31" s="48">
        <f>ROUND(N30*M31,2)</f>
        <v>0</v>
      </c>
      <c r="O31" s="49"/>
      <c r="P31" s="53"/>
      <c r="Q31" s="53"/>
      <c r="R31" s="53"/>
      <c r="S31" s="84"/>
    </row>
    <row r="32" spans="1:19" ht="13.9" customHeight="1" x14ac:dyDescent="0.25">
      <c r="A32" s="5" t="s">
        <v>29</v>
      </c>
      <c r="B32" s="31" t="s">
        <v>53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2"/>
      <c r="N32" s="50">
        <f>IF(M31=0,0,N30-N31)</f>
        <v>0</v>
      </c>
      <c r="O32" s="32"/>
      <c r="P32" s="53"/>
      <c r="Q32" s="53"/>
      <c r="R32" s="53"/>
      <c r="S32" s="84"/>
    </row>
    <row r="33" spans="1:19" ht="13.9" customHeight="1" x14ac:dyDescent="0.25">
      <c r="A33" s="5" t="s">
        <v>30</v>
      </c>
      <c r="B33" s="31" t="s">
        <v>54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2"/>
      <c r="N33" s="51">
        <v>0.1125</v>
      </c>
      <c r="O33" s="52"/>
      <c r="P33" s="53"/>
      <c r="Q33" s="53"/>
      <c r="R33" s="53"/>
      <c r="S33" s="84"/>
    </row>
    <row r="34" spans="1:19" ht="13.9" customHeight="1" x14ac:dyDescent="0.25">
      <c r="A34" s="5" t="s">
        <v>31</v>
      </c>
      <c r="B34" s="31" t="s">
        <v>55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25">
        <f>ROUND(N32+N33,2)</f>
        <v>0.11</v>
      </c>
      <c r="Q34" s="32"/>
      <c r="R34" s="19"/>
      <c r="S34" s="20"/>
    </row>
    <row r="35" spans="1:19" ht="13.9" customHeight="1" x14ac:dyDescent="0.25">
      <c r="A35" s="5" t="s">
        <v>32</v>
      </c>
      <c r="B35" s="31" t="s">
        <v>75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3">
        <f>ROUND(P34*P29,2)</f>
        <v>0</v>
      </c>
      <c r="S35" s="26"/>
    </row>
    <row r="36" spans="1:19" ht="13.9" customHeight="1" x14ac:dyDescent="0.25">
      <c r="A36" s="6" t="s">
        <v>33</v>
      </c>
      <c r="B36" s="34" t="s">
        <v>56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5"/>
      <c r="P36" s="38">
        <f>ROUND(R23-P26-P29,2)</f>
        <v>0</v>
      </c>
      <c r="Q36" s="39"/>
      <c r="R36" s="17"/>
      <c r="S36" s="18"/>
    </row>
    <row r="37" spans="1:19" ht="13.9" customHeight="1" x14ac:dyDescent="0.25">
      <c r="A37" s="5" t="s">
        <v>34</v>
      </c>
      <c r="B37" s="31" t="s">
        <v>57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2"/>
      <c r="P37" s="40">
        <v>0.375</v>
      </c>
      <c r="Q37" s="41"/>
      <c r="R37" s="19"/>
      <c r="S37" s="20"/>
    </row>
    <row r="38" spans="1:19" ht="13.9" customHeight="1" x14ac:dyDescent="0.25">
      <c r="A38" s="5" t="s">
        <v>35</v>
      </c>
      <c r="B38" s="31" t="s">
        <v>58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/>
      <c r="R38" s="42">
        <f>ROUND(P36*P37,2)</f>
        <v>0</v>
      </c>
      <c r="S38" s="43"/>
    </row>
    <row r="39" spans="1:19" ht="25.9" customHeight="1" x14ac:dyDescent="0.25">
      <c r="A39" s="6" t="s">
        <v>36</v>
      </c>
      <c r="B39" s="34" t="s">
        <v>74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5"/>
      <c r="N39" s="54">
        <v>0</v>
      </c>
      <c r="O39" s="55"/>
      <c r="P39" s="33">
        <f>ROUND(R38*N39,2)</f>
        <v>0</v>
      </c>
      <c r="Q39" s="32"/>
      <c r="R39" s="31"/>
      <c r="S39" s="26"/>
    </row>
    <row r="40" spans="1:19" ht="13.9" customHeight="1" thickBot="1" x14ac:dyDescent="0.3">
      <c r="A40" s="7" t="s">
        <v>37</v>
      </c>
      <c r="B40" s="36" t="s">
        <v>78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42">
        <f>R38-P39</f>
        <v>0</v>
      </c>
      <c r="S40" s="18"/>
    </row>
    <row r="41" spans="1:19" ht="13.9" customHeight="1" thickBot="1" x14ac:dyDescent="0.3">
      <c r="A41" s="3" t="s">
        <v>38</v>
      </c>
      <c r="B41" s="67" t="s">
        <v>61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8"/>
      <c r="R41" s="56">
        <f>IF(N39&gt;0,+R25+R28+R35+R40,+R25+R28+R35+R38)</f>
        <v>0</v>
      </c>
      <c r="S41" s="57"/>
    </row>
    <row r="42" spans="1:19" ht="11.45" customHeight="1" thickBot="1" x14ac:dyDescent="0.3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</row>
    <row r="43" spans="1:19" x14ac:dyDescent="0.25">
      <c r="A43" s="72" t="s">
        <v>59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73"/>
      <c r="P43" s="58" t="s">
        <v>60</v>
      </c>
      <c r="Q43" s="59"/>
      <c r="R43" s="59"/>
      <c r="S43" s="60"/>
    </row>
    <row r="44" spans="1:19" ht="15.75" thickBot="1" x14ac:dyDescent="0.3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3"/>
      <c r="P44" s="64"/>
      <c r="Q44" s="65"/>
      <c r="R44" s="65"/>
      <c r="S44" s="66"/>
    </row>
    <row r="45" spans="1:19" x14ac:dyDescent="0.25">
      <c r="A45" s="96" t="s">
        <v>65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</row>
    <row r="46" spans="1:19" x14ac:dyDescent="0.25">
      <c r="A46" s="97" t="s">
        <v>66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</row>
    <row r="47" spans="1:19" x14ac:dyDescent="0.25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</row>
    <row r="48" spans="1:19" x14ac:dyDescent="0.25">
      <c r="A48" s="107" t="s">
        <v>67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</row>
    <row r="49" spans="1:19" ht="15.75" thickBot="1" x14ac:dyDescent="0.3">
      <c r="A49" s="98" t="s">
        <v>68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</row>
    <row r="50" spans="1:19" ht="30.6" customHeight="1" thickBot="1" x14ac:dyDescent="0.3">
      <c r="A50" s="108" t="s">
        <v>69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109"/>
      <c r="Q50" s="110" t="s">
        <v>70</v>
      </c>
      <c r="R50" s="111"/>
      <c r="S50" s="112"/>
    </row>
    <row r="51" spans="1:19" x14ac:dyDescent="0.25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1"/>
      <c r="Q51" s="99"/>
      <c r="R51" s="100"/>
      <c r="S51" s="101"/>
    </row>
    <row r="52" spans="1:19" x14ac:dyDescent="0.25">
      <c r="A52" s="102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4"/>
      <c r="Q52" s="102"/>
      <c r="R52" s="103"/>
      <c r="S52" s="104"/>
    </row>
    <row r="53" spans="1:19" x14ac:dyDescent="0.25">
      <c r="A53" s="102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4"/>
      <c r="Q53" s="102"/>
      <c r="R53" s="103"/>
      <c r="S53" s="104"/>
    </row>
    <row r="54" spans="1:19" x14ac:dyDescent="0.25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  <c r="Q54" s="102"/>
      <c r="R54" s="103"/>
      <c r="S54" s="104"/>
    </row>
    <row r="55" spans="1:19" x14ac:dyDescent="0.25">
      <c r="A55" s="102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4"/>
      <c r="Q55" s="102"/>
      <c r="R55" s="103"/>
      <c r="S55" s="104"/>
    </row>
    <row r="56" spans="1:19" x14ac:dyDescent="0.25">
      <c r="A56" s="102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4"/>
      <c r="Q56" s="102"/>
      <c r="R56" s="103"/>
      <c r="S56" s="104"/>
    </row>
    <row r="57" spans="1:19" x14ac:dyDescent="0.25">
      <c r="A57" s="102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4"/>
      <c r="Q57" s="102"/>
      <c r="R57" s="103"/>
      <c r="S57" s="104"/>
    </row>
    <row r="58" spans="1:19" ht="15.75" thickBot="1" x14ac:dyDescent="0.3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4"/>
      <c r="Q58" s="61"/>
      <c r="R58" s="62"/>
      <c r="S58" s="89"/>
    </row>
    <row r="59" spans="1:19" ht="15.75" thickBot="1" x14ac:dyDescent="0.3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89"/>
      <c r="P59" s="10" t="s">
        <v>71</v>
      </c>
      <c r="Q59" s="113">
        <v>0</v>
      </c>
      <c r="R59" s="114"/>
      <c r="S59" s="115"/>
    </row>
    <row r="60" spans="1:19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x14ac:dyDescent="0.25">
      <c r="A62" s="13"/>
      <c r="B62" s="11"/>
      <c r="C62" s="11"/>
      <c r="D62" s="13"/>
      <c r="E62" s="13" t="s">
        <v>77</v>
      </c>
      <c r="F62" s="11"/>
      <c r="G62" s="12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1:19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pans="1:19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1:19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pans="1:19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1:19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1:19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</sheetData>
  <sheetProtection sheet="1" scenarios="1" selectLockedCells="1"/>
  <mergeCells count="120">
    <mergeCell ref="A59:O59"/>
    <mergeCell ref="Q59:S59"/>
    <mergeCell ref="Q51:S51"/>
    <mergeCell ref="Q52:S52"/>
    <mergeCell ref="Q53:S53"/>
    <mergeCell ref="Q54:S54"/>
    <mergeCell ref="Q55:S55"/>
    <mergeCell ref="Q56:S56"/>
    <mergeCell ref="Q57:S57"/>
    <mergeCell ref="Q58:S58"/>
    <mergeCell ref="A53:P53"/>
    <mergeCell ref="A54:P54"/>
    <mergeCell ref="A55:P55"/>
    <mergeCell ref="A56:P56"/>
    <mergeCell ref="A57:P57"/>
    <mergeCell ref="A58:P58"/>
    <mergeCell ref="A45:S45"/>
    <mergeCell ref="A46:S46"/>
    <mergeCell ref="A47:S47"/>
    <mergeCell ref="A49:S49"/>
    <mergeCell ref="A51:P51"/>
    <mergeCell ref="A52:P52"/>
    <mergeCell ref="G1:R1"/>
    <mergeCell ref="G2:S2"/>
    <mergeCell ref="A48:S48"/>
    <mergeCell ref="R29:S34"/>
    <mergeCell ref="B31:L31"/>
    <mergeCell ref="R36:S37"/>
    <mergeCell ref="A1:F4"/>
    <mergeCell ref="A43:O43"/>
    <mergeCell ref="A12:M12"/>
    <mergeCell ref="A13:M13"/>
    <mergeCell ref="N12:P12"/>
    <mergeCell ref="N13:P13"/>
    <mergeCell ref="P39:Q39"/>
    <mergeCell ref="M14:P14"/>
    <mergeCell ref="M15:P15"/>
    <mergeCell ref="R14:S14"/>
    <mergeCell ref="A50:P50"/>
    <mergeCell ref="Q50:S50"/>
    <mergeCell ref="G3:S3"/>
    <mergeCell ref="G4:S4"/>
    <mergeCell ref="A5:S5"/>
    <mergeCell ref="Q12:S12"/>
    <mergeCell ref="Q13:S13"/>
    <mergeCell ref="A14:L14"/>
    <mergeCell ref="A15:L15"/>
    <mergeCell ref="M8:S8"/>
    <mergeCell ref="M9:S9"/>
    <mergeCell ref="R10:S10"/>
    <mergeCell ref="R11:S11"/>
    <mergeCell ref="M11:P11"/>
    <mergeCell ref="M10:P10"/>
    <mergeCell ref="B18:O18"/>
    <mergeCell ref="B17:O17"/>
    <mergeCell ref="A6:L6"/>
    <mergeCell ref="M6:S6"/>
    <mergeCell ref="A7:L7"/>
    <mergeCell ref="M7:S7"/>
    <mergeCell ref="A8:L8"/>
    <mergeCell ref="A9:L9"/>
    <mergeCell ref="A10:L10"/>
    <mergeCell ref="A11:L11"/>
    <mergeCell ref="R17:S20"/>
    <mergeCell ref="P17:Q17"/>
    <mergeCell ref="P18:Q18"/>
    <mergeCell ref="P19:Q19"/>
    <mergeCell ref="P20:Q20"/>
    <mergeCell ref="B20:O20"/>
    <mergeCell ref="B19:O19"/>
    <mergeCell ref="R15:S15"/>
    <mergeCell ref="A16:S16"/>
    <mergeCell ref="N39:O39"/>
    <mergeCell ref="R40:S40"/>
    <mergeCell ref="R41:S41"/>
    <mergeCell ref="P43:S43"/>
    <mergeCell ref="A44:O44"/>
    <mergeCell ref="P44:S44"/>
    <mergeCell ref="B41:Q41"/>
    <mergeCell ref="B40:Q40"/>
    <mergeCell ref="B39:M39"/>
    <mergeCell ref="R39:S39"/>
    <mergeCell ref="A42:S42"/>
    <mergeCell ref="R35:S35"/>
    <mergeCell ref="P36:Q36"/>
    <mergeCell ref="P37:Q37"/>
    <mergeCell ref="R38:S38"/>
    <mergeCell ref="B38:Q38"/>
    <mergeCell ref="B37:O37"/>
    <mergeCell ref="B36:O36"/>
    <mergeCell ref="B35:Q35"/>
    <mergeCell ref="R28:S28"/>
    <mergeCell ref="P29:Q29"/>
    <mergeCell ref="N30:O30"/>
    <mergeCell ref="N31:O31"/>
    <mergeCell ref="N32:O32"/>
    <mergeCell ref="N33:O33"/>
    <mergeCell ref="B29:O29"/>
    <mergeCell ref="B28:Q28"/>
    <mergeCell ref="B34:O34"/>
    <mergeCell ref="B33:M33"/>
    <mergeCell ref="B32:M32"/>
    <mergeCell ref="B30:M30"/>
    <mergeCell ref="P34:Q34"/>
    <mergeCell ref="P30:Q33"/>
    <mergeCell ref="R26:S27"/>
    <mergeCell ref="R22:S22"/>
    <mergeCell ref="R23:S23"/>
    <mergeCell ref="R24:S24"/>
    <mergeCell ref="R25:S25"/>
    <mergeCell ref="P26:Q26"/>
    <mergeCell ref="P27:Q27"/>
    <mergeCell ref="B22:Q22"/>
    <mergeCell ref="R21:S21"/>
    <mergeCell ref="B21:Q21"/>
    <mergeCell ref="B27:O27"/>
    <mergeCell ref="B26:O26"/>
    <mergeCell ref="B25:Q25"/>
    <mergeCell ref="B24:Q24"/>
    <mergeCell ref="B23:Q23"/>
  </mergeCells>
  <pageMargins left="0.5" right="0.25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5070-82C6-4E0C-96CB-7600976AA80E}">
  <dimension ref="A1:J2"/>
  <sheetViews>
    <sheetView workbookViewId="0">
      <selection activeCell="K3" sqref="K3"/>
    </sheetView>
  </sheetViews>
  <sheetFormatPr defaultRowHeight="15" x14ac:dyDescent="0.25"/>
  <sheetData>
    <row r="1" spans="1:10" x14ac:dyDescent="0.25">
      <c r="A1" s="116" t="s">
        <v>76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32.2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Coal Severance</vt:lpstr>
      <vt:lpstr>Instructions</vt:lpstr>
      <vt:lpstr>'Coal Severance'!Print_Area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Vicki</dc:creator>
  <cp:lastModifiedBy>Flagstad, Rachael</cp:lastModifiedBy>
  <cp:lastPrinted>2021-12-06T14:40:32Z</cp:lastPrinted>
  <dcterms:created xsi:type="dcterms:W3CDTF">2021-11-22T17:16:47Z</dcterms:created>
  <dcterms:modified xsi:type="dcterms:W3CDTF">2022-01-10T14:57:13Z</dcterms:modified>
</cp:coreProperties>
</file>